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/>
  </bookViews>
  <sheets>
    <sheet name="Sheet1" sheetId="1" r:id="rId1"/>
    <sheet name="Sheet2" sheetId="2" r:id="rId2"/>
  </sheets>
  <definedNames>
    <definedName name="_xlnm._FilterDatabase" localSheetId="0" hidden="1">Sheet1!$A$9:$K$141</definedName>
  </definedNames>
  <calcPr calcId="162913"/>
</workbook>
</file>

<file path=xl/calcChain.xml><?xml version="1.0" encoding="utf-8"?>
<calcChain xmlns="http://schemas.openxmlformats.org/spreadsheetml/2006/main">
  <c r="A36" i="1"/>
  <c r="A37"/>
  <c r="A38"/>
  <c r="F49" l="1"/>
  <c r="F125" l="1"/>
  <c r="F53" l="1"/>
  <c r="F90"/>
  <c r="F89"/>
  <c r="F122" l="1"/>
  <c r="F39"/>
  <c r="F70"/>
  <c r="F134" l="1"/>
  <c r="F133"/>
  <c r="F132"/>
  <c r="F131"/>
  <c r="F130"/>
  <c r="F129"/>
  <c r="F79" l="1"/>
  <c r="F48"/>
  <c r="F114" l="1"/>
  <c r="F113"/>
  <c r="F99" l="1"/>
  <c r="F98"/>
  <c r="F20"/>
  <c r="F127" l="1"/>
  <c r="F128"/>
  <c r="F63"/>
  <c r="F117" l="1"/>
  <c r="F118"/>
  <c r="F115"/>
  <c r="F111"/>
  <c r="F112"/>
  <c r="F109"/>
  <c r="F110"/>
  <c r="F108"/>
  <c r="F102"/>
  <c r="F101"/>
  <c r="F91" l="1"/>
  <c r="F80" l="1"/>
  <c r="F78"/>
  <c r="F64" l="1"/>
  <c r="F75" l="1"/>
  <c r="F74"/>
  <c r="F73"/>
  <c r="F54"/>
  <c r="F51"/>
  <c r="F50"/>
  <c r="F45"/>
  <c r="F11" l="1"/>
  <c r="A15" i="2" l="1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7"/>
  <c r="A8"/>
  <c r="A9"/>
  <c r="A10"/>
  <c r="A11"/>
  <c r="A12"/>
  <c r="A13"/>
  <c r="A14"/>
  <c r="A6"/>
  <c r="W50"/>
  <c r="W49"/>
  <c r="W48"/>
  <c r="W47"/>
  <c r="W46"/>
  <c r="W45"/>
  <c r="W36"/>
  <c r="W35"/>
  <c r="W34"/>
  <c r="W33"/>
  <c r="W32"/>
  <c r="W30"/>
  <c r="W29"/>
  <c r="W28"/>
  <c r="W27"/>
  <c r="W6"/>
  <c r="A12" i="1" l="1"/>
  <c r="A13" s="1"/>
  <c r="A14" s="1"/>
  <c r="A15" s="1"/>
  <c r="A16" s="1"/>
  <c r="A17" s="1"/>
  <c r="A18" s="1"/>
  <c r="A19" s="1"/>
  <c r="A21" l="1"/>
  <c r="A22" s="1"/>
  <c r="A23" s="1"/>
  <c r="A24" s="1"/>
  <c r="A25" s="1"/>
  <c r="A26" s="1"/>
  <c r="A27" s="1"/>
  <c r="A28" s="1"/>
  <c r="A29" s="1"/>
  <c r="A30" s="1"/>
  <c r="A31" s="1"/>
  <c r="A32" s="1"/>
  <c r="A33" s="1"/>
  <c r="A20"/>
  <c r="F116"/>
  <c r="F97"/>
  <c r="A34" l="1"/>
  <c r="A35" s="1"/>
  <c r="A39" s="1"/>
  <c r="A40" s="1"/>
  <c r="A41" s="1"/>
  <c r="A42" s="1"/>
  <c r="A43" s="1"/>
  <c r="F56"/>
  <c r="F71"/>
  <c r="A44" l="1"/>
  <c r="A45" s="1"/>
  <c r="A46" s="1"/>
  <c r="A47" s="1"/>
  <c r="A48" s="1"/>
  <c r="F77"/>
  <c r="F81"/>
  <c r="F82"/>
  <c r="F83"/>
  <c r="F84"/>
  <c r="F85"/>
  <c r="F86"/>
  <c r="F87"/>
  <c r="F88"/>
  <c r="F92"/>
  <c r="F93"/>
  <c r="F94"/>
  <c r="F95"/>
  <c r="F96"/>
  <c r="F100"/>
  <c r="F103"/>
  <c r="F104"/>
  <c r="F105"/>
  <c r="F106"/>
  <c r="F107"/>
  <c r="A49" l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F119"/>
  <c r="F120"/>
  <c r="F121"/>
  <c r="F123"/>
  <c r="F124"/>
  <c r="F126"/>
  <c r="F30"/>
  <c r="F26"/>
  <c r="F24"/>
  <c r="F22"/>
  <c r="F32"/>
  <c r="F33"/>
  <c r="F34"/>
  <c r="F35"/>
  <c r="F36"/>
  <c r="F37"/>
  <c r="F38"/>
  <c r="F40"/>
  <c r="F41"/>
  <c r="F42"/>
  <c r="F43"/>
  <c r="F44"/>
  <c r="F46"/>
  <c r="F47"/>
  <c r="F52"/>
  <c r="F55"/>
  <c r="F57"/>
  <c r="F58"/>
  <c r="F59"/>
  <c r="F60"/>
  <c r="F61"/>
  <c r="F62"/>
  <c r="F65"/>
  <c r="F66"/>
  <c r="F67"/>
  <c r="F68"/>
  <c r="F69"/>
  <c r="F72"/>
  <c r="F76"/>
  <c r="F27"/>
  <c r="F28"/>
  <c r="F29"/>
  <c r="F12"/>
  <c r="F13"/>
  <c r="F14"/>
  <c r="F15"/>
  <c r="F16"/>
  <c r="F17"/>
  <c r="F18"/>
  <c r="F21"/>
  <c r="F23"/>
  <c r="F25"/>
  <c r="F31"/>
  <c r="F19"/>
  <c r="A64" l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80" s="1"/>
  <c r="A81" s="1"/>
  <c r="A82" s="1"/>
  <c r="A83" s="1"/>
  <c r="A84" s="1"/>
  <c r="A85" s="1"/>
  <c r="A86" s="1"/>
  <c r="A87" s="1"/>
  <c r="A88" s="1"/>
  <c r="A91" s="1"/>
  <c r="A92" s="1"/>
  <c r="A93" s="1"/>
  <c r="A94" s="1"/>
  <c r="A95" s="1"/>
  <c r="A96" s="1"/>
  <c r="A97" s="1"/>
  <c r="A100" s="1"/>
  <c r="A101" s="1"/>
  <c r="A102" l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79"/>
  <c r="A98"/>
  <c r="A99" s="1"/>
  <c r="A89"/>
  <c r="A90" s="1"/>
  <c r="A122" l="1"/>
  <c r="A123"/>
  <c r="A124"/>
  <c r="A126" s="1"/>
  <c r="A127" s="1"/>
  <c r="A128" s="1"/>
  <c r="A129" s="1"/>
  <c r="A130" s="1"/>
  <c r="A131" s="1"/>
  <c r="A132" s="1"/>
  <c r="A133" s="1"/>
  <c r="A134" s="1"/>
  <c r="A125"/>
</calcChain>
</file>

<file path=xl/sharedStrings.xml><?xml version="1.0" encoding="utf-8"?>
<sst xmlns="http://schemas.openxmlformats.org/spreadsheetml/2006/main" count="604" uniqueCount="258">
  <si>
    <t>BẢNG DANH MỤC SẢN PHẨM CÔNG TY</t>
  </si>
  <si>
    <t>Công ty TNHH An Phước 229 xin gửi đến quý đơn vị bảng báo giá sản phẩm công ty sản xuất và phân phối như sau:</t>
  </si>
  <si>
    <t>Đơn vị tính: VNĐ</t>
  </si>
  <si>
    <t>STT</t>
  </si>
  <si>
    <t>TÊN SẢN PHẨM</t>
  </si>
  <si>
    <t>QUY CÁCH ĐÓNG GÓI</t>
  </si>
  <si>
    <t>ĐƠN VỊ TÍNH</t>
  </si>
  <si>
    <t>ĐƠN GIÁ CHƯA BAO GỒM VAT</t>
  </si>
  <si>
    <t>ĐƠN GIÁ BAO GỒM VAT</t>
  </si>
  <si>
    <t>GHI CHÚ</t>
  </si>
  <si>
    <t>Thịt mông sấn</t>
  </si>
  <si>
    <t>Túi PE hàn nhiệt</t>
  </si>
  <si>
    <t>Kg</t>
  </si>
  <si>
    <t>Thịt lợn tươi sạch 
(Sản phẩm được giết mổ tại nhà máy đạt tiêu chuẩn An toàn vệ sinh thực phẩm). Thịt tuyển, đã sấn – lọc kỹ độ chuẩn nạc cao.</t>
  </si>
  <si>
    <t>Thịt vai sấn</t>
  </si>
  <si>
    <t>Thịt nạc vai</t>
  </si>
  <si>
    <t>Thịt nạc mông</t>
  </si>
  <si>
    <t>Thịt nạc thăn</t>
  </si>
  <si>
    <t>Thịt ba chỉ</t>
  </si>
  <si>
    <t>Tim cật lợn</t>
  </si>
  <si>
    <t>Túi PE</t>
  </si>
  <si>
    <t>Ngan nuôi dài ngày, đang khan. Thịt gà, ngan, vịt, chim bồ câu, tươi sạch (đã làm thịt).</t>
  </si>
  <si>
    <t>Cua đồng</t>
  </si>
  <si>
    <t>Ngao loại 1</t>
  </si>
  <si>
    <t>Ngao loại 2</t>
  </si>
  <si>
    <t>Ngao loại 3</t>
  </si>
  <si>
    <t>Lươn đồng</t>
  </si>
  <si>
    <t>Thịt Bò</t>
  </si>
  <si>
    <t>Thịt bê lột</t>
  </si>
  <si>
    <t>Thịt bê sấn</t>
  </si>
  <si>
    <t>Giò, chả</t>
  </si>
  <si>
    <t>kg</t>
  </si>
  <si>
    <t>Đạt chuẩn an toàn vệ sinh thực phẩm</t>
  </si>
  <si>
    <t>Trứng cút</t>
  </si>
  <si>
    <t>Đậu phụ trắng</t>
  </si>
  <si>
    <t>Đậu phụ rán</t>
  </si>
  <si>
    <t>Có tem truy xuất</t>
  </si>
  <si>
    <t>Mướp Vietgap</t>
  </si>
  <si>
    <t>Bầu Vietgap</t>
  </si>
  <si>
    <t>Đu đủ ương Vietgap</t>
  </si>
  <si>
    <t>Cà chua Vietgap</t>
  </si>
  <si>
    <t xml:space="preserve">Su hào Vietgap </t>
  </si>
  <si>
    <t>Riềng Vietgap</t>
  </si>
  <si>
    <t>Hoa chuối Vietgap</t>
  </si>
  <si>
    <t>Dọc mùng Vietgap</t>
  </si>
  <si>
    <t>Thì là Vietgap</t>
  </si>
  <si>
    <t>Rau ngổ Vietgap</t>
  </si>
  <si>
    <t>Giá đỗ Vietgap</t>
  </si>
  <si>
    <t>Chuối tiêu Vietgap</t>
  </si>
  <si>
    <t>Chuối gòn Vietgap</t>
  </si>
  <si>
    <t>Dưa hấu Vietgap</t>
  </si>
  <si>
    <t>Thanh long Vietgap</t>
  </si>
  <si>
    <t>Dứa Vietgap</t>
  </si>
  <si>
    <t>Dừa tươi Vietgap</t>
  </si>
  <si>
    <t>Quả</t>
  </si>
  <si>
    <t>Nấm đùi gà</t>
  </si>
  <si>
    <t>Bao – Túi PE</t>
  </si>
  <si>
    <t>Nấm hương khô</t>
  </si>
  <si>
    <t>Mục nhĩ khô</t>
  </si>
  <si>
    <t>Hạt sen khô</t>
  </si>
  <si>
    <t>Tỏi khô</t>
  </si>
  <si>
    <t>Gia vị phở gà</t>
  </si>
  <si>
    <t>Hộp viên</t>
  </si>
  <si>
    <t>Gia vị kho thịt</t>
  </si>
  <si>
    <t>Gói</t>
  </si>
  <si>
    <t>Bột sắn</t>
  </si>
  <si>
    <t>Bột năng</t>
  </si>
  <si>
    <t>Lạc</t>
  </si>
  <si>
    <t>Vừng</t>
  </si>
  <si>
    <t>Hạt nêm Mezan</t>
  </si>
  <si>
    <t>Bột mỳ 1kg</t>
  </si>
  <si>
    <t>Muối trắng</t>
  </si>
  <si>
    <t>Mì chính Ajinomoto</t>
  </si>
  <si>
    <t>Mì chính Miwon</t>
  </si>
  <si>
    <t>Mì chính Vedan</t>
  </si>
  <si>
    <t>Lít</t>
  </si>
  <si>
    <t>Mắm truyền thống</t>
  </si>
  <si>
    <t>Mắm Nam Ngư 750ml</t>
  </si>
  <si>
    <t>Chai</t>
  </si>
  <si>
    <t>Dầu ăn Mezal</t>
  </si>
  <si>
    <t>Giấy VS Tre Việt nhãn tím</t>
  </si>
  <si>
    <t>Bịch</t>
  </si>
  <si>
    <t>Giấy VS Tre Việt nhãn xanh than</t>
  </si>
  <si>
    <t>Can</t>
  </si>
  <si>
    <t>Nước lau sàn Sunlight</t>
  </si>
  <si>
    <t>Bột giặt Ô mô 770g</t>
  </si>
  <si>
    <t>Túi</t>
  </si>
  <si>
    <t>Bột giặt Ô mô 5,7kg</t>
  </si>
  <si>
    <t>Nước giặt Ô mô 2,8 lít</t>
  </si>
  <si>
    <t>Nước giặt Ô mô 3,6 lít</t>
  </si>
  <si>
    <t>Nước xả comfor 800ml</t>
  </si>
  <si>
    <t>Nước tẩy VS Vim 500ml</t>
  </si>
  <si>
    <t>Nước tẩy VS Javel</t>
  </si>
  <si>
    <t>Nước lau kính Cif</t>
  </si>
  <si>
    <t>Nước rửa tay Lifeboy 500ml</t>
  </si>
  <si>
    <t>Bánh</t>
  </si>
  <si>
    <t>Chậu to</t>
  </si>
  <si>
    <t>TỔNG CỘNG:</t>
  </si>
  <si>
    <t xml:space="preserve">Mọi chi tiết vui lòng xin liên hệ: </t>
  </si>
  <si>
    <t>Bảng giá trên thay đổi theo thời giá của thị trường./.</t>
  </si>
  <si>
    <t>CÔNG TY TNHH AN PHƯỚC 229</t>
  </si>
  <si>
    <t>Miến dong</t>
  </si>
  <si>
    <t>Thuế VAT</t>
  </si>
  <si>
    <t>Bò nạc loại 1</t>
  </si>
  <si>
    <t>Gạo Thiên Hương</t>
  </si>
  <si>
    <t xml:space="preserve">Đường trắng </t>
  </si>
  <si>
    <t>Bột canh I ốt Hải Châu</t>
  </si>
  <si>
    <t xml:space="preserve">Bột canh I ốt Hà Nội </t>
  </si>
  <si>
    <t xml:space="preserve">Bột gạo </t>
  </si>
  <si>
    <t xml:space="preserve">Bột nếp </t>
  </si>
  <si>
    <t>1 can = 3,48 lít
1 can = 3,6kg</t>
  </si>
  <si>
    <t>1 chai = 930g</t>
  </si>
  <si>
    <t>Đậu đỏ</t>
  </si>
  <si>
    <t>Xương cổ +sống +đuôi</t>
  </si>
  <si>
    <t>Tiêu xay</t>
  </si>
  <si>
    <t>Rau răm</t>
  </si>
  <si>
    <t>1 gói =400 g</t>
  </si>
  <si>
    <t>Bí đỏ</t>
  </si>
  <si>
    <t xml:space="preserve">Trứng gà ta </t>
  </si>
  <si>
    <t xml:space="preserve">Trứng vịt </t>
  </si>
  <si>
    <t xml:space="preserve"> Thịt Gà ta (nguyên con)</t>
  </si>
  <si>
    <t>Chim bồ câu (Có lòng)</t>
  </si>
  <si>
    <t xml:space="preserve"> Thịt Ngan nguyên con</t>
  </si>
  <si>
    <t xml:space="preserve"> Thịt gà công nghiệp ( bỏ đầu, cánh, chân)</t>
  </si>
  <si>
    <t>Đậu xanh bóc vỏ</t>
  </si>
  <si>
    <t>Đậu đen Điện Biên</t>
  </si>
  <si>
    <t xml:space="preserve">Bí xanh </t>
  </si>
  <si>
    <t xml:space="preserve">Su su </t>
  </si>
  <si>
    <t xml:space="preserve">Củ cải trắng </t>
  </si>
  <si>
    <t xml:space="preserve">Khoai tây </t>
  </si>
  <si>
    <t xml:space="preserve">Cà rốt </t>
  </si>
  <si>
    <t xml:space="preserve">Hành tây </t>
  </si>
  <si>
    <t xml:space="preserve">Ngô ngọt </t>
  </si>
  <si>
    <t xml:space="preserve">Khoai lang </t>
  </si>
  <si>
    <t>Gừng tươi</t>
  </si>
  <si>
    <t>Củ Xả Vietgap</t>
  </si>
  <si>
    <t xml:space="preserve">Rau ngót </t>
  </si>
  <si>
    <t xml:space="preserve">Rau cải bắp </t>
  </si>
  <si>
    <t xml:space="preserve">Rau cải canh </t>
  </si>
  <si>
    <t xml:space="preserve">Rau cải ngồng </t>
  </si>
  <si>
    <t xml:space="preserve">Rau cải ngọt </t>
  </si>
  <si>
    <t xml:space="preserve">Rau   Mùi tàu </t>
  </si>
  <si>
    <t xml:space="preserve"> Rau Mùi ta </t>
  </si>
  <si>
    <t>Rau mùng tơi</t>
  </si>
  <si>
    <t xml:space="preserve"> Thịt vịt nguyên con</t>
  </si>
  <si>
    <t xml:space="preserve">Phở khô </t>
  </si>
  <si>
    <t>Bún khô</t>
  </si>
  <si>
    <t>Gạo Nếp  loại 1</t>
  </si>
  <si>
    <t>1 can =4.8kg</t>
  </si>
  <si>
    <t>Dầu ăn Neptuyl 5l</t>
  </si>
  <si>
    <t>Dầu ăn Simply 5l</t>
  </si>
  <si>
    <t>Dầu ăn Simply gạo lứt   2l   </t>
  </si>
  <si>
    <t>Hành hoa</t>
  </si>
  <si>
    <t xml:space="preserve">Tôm thẻ Loại 30-35 con </t>
  </si>
  <si>
    <t xml:space="preserve">Cá quả </t>
  </si>
  <si>
    <t xml:space="preserve">Cá Trắm </t>
  </si>
  <si>
    <t>Cá to, thịt chắc, thơm thịt ,&gt; 2.8g /1 con </t>
  </si>
  <si>
    <t>&gt; 900g /1 con</t>
  </si>
  <si>
    <t>Chim bồ câu (không lòng )</t>
  </si>
  <si>
    <t xml:space="preserve"> Thịt vịt (bỏ đầu,chân )</t>
  </si>
  <si>
    <t>Thịt Gà ta  (bỏ đầu,  chân)</t>
  </si>
  <si>
    <t xml:space="preserve"> Thịt Ngan( bỏ đầu,chân)</t>
  </si>
  <si>
    <t>Xương sườn lợn  </t>
  </si>
  <si>
    <t>Xương ống + khuy</t>
  </si>
  <si>
    <t>gói </t>
  </si>
  <si>
    <t>Hạt nêm chisu 400g</t>
  </si>
  <si>
    <t xml:space="preserve">Hạt nêm chisu 2kg </t>
  </si>
  <si>
    <t>Nước rửa chén Sunlight thiên  nhiên </t>
  </si>
  <si>
    <t>Nước rửa chén Sunlight chanh tươi  </t>
  </si>
  <si>
    <t xml:space="preserve">Cải thảo </t>
  </si>
  <si>
    <t>súp lơ xanh</t>
  </si>
  <si>
    <t>Hành khô</t>
  </si>
  <si>
    <t>Hành khô loại 2</t>
  </si>
  <si>
    <t>Hạt nêm Ajngon</t>
  </si>
  <si>
    <t>số lượng có hạn</t>
  </si>
  <si>
    <t>Rau đay</t>
  </si>
  <si>
    <t xml:space="preserve">gói </t>
  </si>
  <si>
    <t xml:space="preserve">bánh mì Tyti tràng an </t>
  </si>
  <si>
    <t>Mai Sơn</t>
  </si>
  <si>
    <t xml:space="preserve">Khánh thượng </t>
  </si>
  <si>
    <t>Khánh Dương</t>
  </si>
  <si>
    <t xml:space="preserve">Khánh Thịnh </t>
  </si>
  <si>
    <t>Yên Thắng</t>
  </si>
  <si>
    <t>Yên Thịnh</t>
  </si>
  <si>
    <t xml:space="preserve">Yên Nhân </t>
  </si>
  <si>
    <t>Yên Mạc</t>
  </si>
  <si>
    <t xml:space="preserve">Yên Lâm </t>
  </si>
  <si>
    <t xml:space="preserve">Yên Thái </t>
  </si>
  <si>
    <t>Yên Phong</t>
  </si>
  <si>
    <t>Yên Từ</t>
  </si>
  <si>
    <t xml:space="preserve">Yên Thành </t>
  </si>
  <si>
    <t xml:space="preserve">Yên Mỹ </t>
  </si>
  <si>
    <t xml:space="preserve">Yên Đồng </t>
  </si>
  <si>
    <t xml:space="preserve">Yên Hòa </t>
  </si>
  <si>
    <t>Yên Phú</t>
  </si>
  <si>
    <t xml:space="preserve">Yên Hưng </t>
  </si>
  <si>
    <t>DANH SÁCH ĐỒ CÁC TRƯỜNG HAY LẤY</t>
  </si>
  <si>
    <t>Tên hàng 
Trường</t>
  </si>
  <si>
    <r>
      <t>Mắm Ninh Cơ Loại 15</t>
    </r>
    <r>
      <rPr>
        <vertAlign val="superscript"/>
        <sz val="12"/>
        <rFont val="Times New Roman"/>
        <family val="1"/>
      </rPr>
      <t>0</t>
    </r>
    <r>
      <rPr>
        <sz val="12"/>
        <rFont val="Times New Roman"/>
        <family val="1"/>
      </rPr>
      <t xml:space="preserve"> Đạm</t>
    </r>
  </si>
  <si>
    <t>Tim  lợn</t>
  </si>
  <si>
    <t>ĐVT</t>
  </si>
  <si>
    <t>Đường trắng xuất khẩu</t>
  </si>
  <si>
    <t>Rau cải cúc</t>
  </si>
  <si>
    <t>Gấc chín</t>
  </si>
  <si>
    <t xml:space="preserve">Đậu cove </t>
  </si>
  <si>
    <t>Mr Trần Bùi Ngọc Anh - Giám đốc công ty; Di động: 086.6317.886 ;  Email: ketoananphuoc229@gmail.com</t>
  </si>
  <si>
    <t>Rau muống</t>
  </si>
  <si>
    <t>Số lượng có hạn</t>
  </si>
  <si>
    <t>Mỡ lợn</t>
  </si>
  <si>
    <t>Nghệ tươi</t>
  </si>
  <si>
    <t>Lá lốt</t>
  </si>
  <si>
    <t>Sữa đặc ông Thọ 1kg</t>
  </si>
  <si>
    <t>Hộp</t>
  </si>
  <si>
    <t>Nước cốt dừa</t>
  </si>
  <si>
    <r>
      <t xml:space="preserve">                                   CÔNG TY TNHH AN PHƯỚC 229
</t>
    </r>
    <r>
      <rPr>
        <sz val="14"/>
        <rFont val="Times New Roman"/>
        <family val="1"/>
      </rPr>
      <t xml:space="preserve">                     Đường 477, thôn Phúc Sơn, xã Ninh Tiến, thành phố Hoa Lư, tỉnh Ninh Bình.</t>
    </r>
  </si>
  <si>
    <t>Khoai lệ phố</t>
  </si>
  <si>
    <t>Chanh quả</t>
  </si>
  <si>
    <t>Giấy vệ sinh Bảo Nam</t>
  </si>
  <si>
    <t>Bột giặt Omo 1.15kg</t>
  </si>
  <si>
    <t>Xà phòng Lifeboy 90g</t>
  </si>
  <si>
    <t>Sunlight lau sàn 1L</t>
  </si>
  <si>
    <t>Nước tẩy bồn cầu Vim 500ml</t>
  </si>
  <si>
    <t>Túi bóng ( cuộn màng nilon)</t>
  </si>
  <si>
    <t>Rau cải chíp</t>
  </si>
  <si>
    <t>Mắm truyền thống loại 3</t>
  </si>
  <si>
    <t>Nấm sò</t>
  </si>
  <si>
    <t>Nấm rơm</t>
  </si>
  <si>
    <t>Khoai sọ</t>
  </si>
  <si>
    <t>Bột mỳ 1kg meizan</t>
  </si>
  <si>
    <t>Rau cải thảo</t>
  </si>
  <si>
    <t>Mướp hương</t>
  </si>
  <si>
    <t>Bầu canh</t>
  </si>
  <si>
    <t>Cà chua</t>
  </si>
  <si>
    <t>Su hào</t>
  </si>
  <si>
    <t>Củ riềng</t>
  </si>
  <si>
    <t>Củ xả</t>
  </si>
  <si>
    <t>Dọc mùng</t>
  </si>
  <si>
    <t>Thì là</t>
  </si>
  <si>
    <t>Rau ngổ</t>
  </si>
  <si>
    <t>Giá đỗ</t>
  </si>
  <si>
    <t xml:space="preserve">Chuối tiêu </t>
  </si>
  <si>
    <t xml:space="preserve">Chuối gòn </t>
  </si>
  <si>
    <t xml:space="preserve">Dưa hấu </t>
  </si>
  <si>
    <t xml:space="preserve">Thanh long </t>
  </si>
  <si>
    <t>Dứa xanh</t>
  </si>
  <si>
    <t>Dừa tươi</t>
  </si>
  <si>
    <t>Lạc khô</t>
  </si>
  <si>
    <t>Vừng khô</t>
  </si>
  <si>
    <t xml:space="preserve">Bột canh Hà Nội </t>
  </si>
  <si>
    <t>Muối hạt</t>
  </si>
  <si>
    <t>Mắm truyền thống đặc biệt</t>
  </si>
  <si>
    <t>Dầu đậu nành Simple 5L</t>
  </si>
  <si>
    <t>Dầu đậu nành Simple 1L</t>
  </si>
  <si>
    <t>Củ dền</t>
  </si>
  <si>
    <t>Nguyên quả bỏ cuống</t>
  </si>
  <si>
    <t xml:space="preserve">   Số 15012026/BBG-AP</t>
  </si>
  <si>
    <t>Ninh Bình, ngày 15 tháng 01 năm 2026</t>
  </si>
  <si>
    <t xml:space="preserve"> - Áp dụng từ ngày 15/01/2026 đến khi nhận được thông báo mới. Vui lòng đặt hàng qua zalo số : 0356.560.762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</si>
</sst>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32">
    <font>
      <sz val="12"/>
      <color theme="1"/>
      <name val="Times New Roman"/>
      <charset val="134"/>
    </font>
    <font>
      <b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</font>
    <font>
      <b/>
      <sz val="16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14"/>
      <color rgb="FFFF0000"/>
      <name val="Times New Roman"/>
      <family val="1"/>
    </font>
    <font>
      <sz val="22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sz val="20"/>
      <name val="Times New Roman"/>
      <family val="1"/>
    </font>
    <font>
      <sz val="18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b/>
      <i/>
      <sz val="14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u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6" tint="-0.49803155613879818"/>
        </stop>
        <stop position="1">
          <color theme="6" tint="-0.25098422193060094"/>
        </stop>
      </gradient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vertical="top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8" fillId="2" borderId="4" xfId="1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3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1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0" borderId="0" xfId="0" applyFont="1"/>
    <xf numFmtId="0" fontId="12" fillId="2" borderId="4" xfId="0" applyNumberFormat="1" applyFont="1" applyFill="1" applyBorder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 wrapText="1"/>
    </xf>
    <xf numFmtId="0" fontId="10" fillId="2" borderId="4" xfId="1" applyNumberFormat="1" applyFont="1" applyFill="1" applyBorder="1" applyAlignment="1">
      <alignment horizontal="center" vertical="center" wrapText="1"/>
    </xf>
    <xf numFmtId="0" fontId="7" fillId="2" borderId="4" xfId="1" applyNumberFormat="1" applyFont="1" applyFill="1" applyBorder="1" applyAlignment="1">
      <alignment horizontal="center" vertical="center" wrapText="1"/>
    </xf>
    <xf numFmtId="0" fontId="15" fillId="2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0" fillId="2" borderId="8" xfId="1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6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2" borderId="0" xfId="0" applyFont="1" applyFill="1"/>
    <xf numFmtId="0" fontId="3" fillId="2" borderId="0" xfId="0" applyFont="1" applyFill="1"/>
    <xf numFmtId="0" fontId="16" fillId="2" borderId="0" xfId="0" applyFont="1" applyFill="1"/>
    <xf numFmtId="0" fontId="20" fillId="2" borderId="0" xfId="0" applyFont="1" applyFill="1"/>
    <xf numFmtId="0" fontId="11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24" fillId="2" borderId="0" xfId="0" applyFont="1" applyFill="1"/>
    <xf numFmtId="164" fontId="16" fillId="2" borderId="0" xfId="0" applyNumberFormat="1" applyFont="1" applyFill="1"/>
    <xf numFmtId="0" fontId="25" fillId="2" borderId="0" xfId="0" applyFont="1" applyFill="1"/>
    <xf numFmtId="0" fontId="26" fillId="2" borderId="0" xfId="0" applyFont="1" applyFill="1"/>
    <xf numFmtId="0" fontId="22" fillId="2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22" fillId="2" borderId="4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 wrapText="1"/>
    </xf>
    <xf numFmtId="165" fontId="22" fillId="2" borderId="4" xfId="0" applyNumberFormat="1" applyFont="1" applyFill="1" applyBorder="1" applyAlignment="1">
      <alignment horizontal="left"/>
    </xf>
    <xf numFmtId="49" fontId="22" fillId="2" borderId="4" xfId="0" applyNumberFormat="1" applyFont="1" applyFill="1" applyBorder="1" applyAlignment="1">
      <alignment horizontal="left"/>
    </xf>
    <xf numFmtId="0" fontId="22" fillId="2" borderId="4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 wrapText="1"/>
    </xf>
    <xf numFmtId="9" fontId="22" fillId="2" borderId="4" xfId="0" applyNumberFormat="1" applyFont="1" applyFill="1" applyBorder="1" applyAlignment="1">
      <alignment horizontal="center" vertical="center" wrapText="1"/>
    </xf>
    <xf numFmtId="165" fontId="22" fillId="2" borderId="4" xfId="1" applyNumberFormat="1" applyFont="1" applyFill="1" applyBorder="1" applyAlignment="1">
      <alignment horizontal="right" vertical="center" wrapText="1"/>
    </xf>
    <xf numFmtId="165" fontId="22" fillId="2" borderId="4" xfId="1" applyNumberFormat="1" applyFont="1" applyFill="1" applyBorder="1" applyAlignment="1">
      <alignment vertical="center"/>
    </xf>
    <xf numFmtId="0" fontId="18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9" fontId="18" fillId="2" borderId="4" xfId="0" applyNumberFormat="1" applyFont="1" applyFill="1" applyBorder="1" applyAlignment="1">
      <alignment horizontal="center" vertical="center" wrapText="1"/>
    </xf>
    <xf numFmtId="165" fontId="18" fillId="2" borderId="4" xfId="1" applyNumberFormat="1" applyFont="1" applyFill="1" applyBorder="1" applyAlignment="1">
      <alignment horizontal="right" vertical="center" wrapText="1"/>
    </xf>
    <xf numFmtId="165" fontId="18" fillId="2" borderId="4" xfId="1" applyNumberFormat="1" applyFont="1" applyFill="1" applyBorder="1" applyAlignment="1">
      <alignment vertical="center"/>
    </xf>
    <xf numFmtId="165" fontId="21" fillId="2" borderId="4" xfId="0" applyNumberFormat="1" applyFont="1" applyFill="1" applyBorder="1" applyAlignment="1">
      <alignment horizontal="left" wrapText="1"/>
    </xf>
    <xf numFmtId="0" fontId="29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165" fontId="21" fillId="2" borderId="4" xfId="0" applyNumberFormat="1" applyFont="1" applyFill="1" applyBorder="1" applyAlignment="1">
      <alignment horizontal="left"/>
    </xf>
    <xf numFmtId="0" fontId="22" fillId="2" borderId="4" xfId="0" applyFont="1" applyFill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165" fontId="18" fillId="2" borderId="4" xfId="0" applyNumberFormat="1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wrapText="1"/>
    </xf>
    <xf numFmtId="165" fontId="18" fillId="0" borderId="4" xfId="1" applyNumberFormat="1" applyFont="1" applyFill="1" applyBorder="1"/>
    <xf numFmtId="0" fontId="16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0" fontId="18" fillId="2" borderId="3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top" wrapText="1"/>
    </xf>
    <xf numFmtId="0" fontId="23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31" fillId="2" borderId="0" xfId="2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/>
    </xf>
    <xf numFmtId="165" fontId="22" fillId="2" borderId="2" xfId="0" applyNumberFormat="1" applyFont="1" applyFill="1" applyBorder="1" applyAlignment="1">
      <alignment horizontal="center" vertical="center" wrapText="1"/>
    </xf>
    <xf numFmtId="165" fontId="22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1" applyNumberFormat="1" applyFont="1" applyFill="1" applyBorder="1" applyAlignment="1">
      <alignment horizontal="center" vertical="center" wrapText="1"/>
    </xf>
    <xf numFmtId="0" fontId="1" fillId="3" borderId="11" xfId="1" applyNumberFormat="1" applyFont="1" applyFill="1" applyBorder="1" applyAlignment="1">
      <alignment horizontal="center" vertical="center" wrapText="1"/>
    </xf>
    <xf numFmtId="0" fontId="1" fillId="3" borderId="12" xfId="1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 wrapText="1"/>
    </xf>
    <xf numFmtId="0" fontId="1" fillId="3" borderId="12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4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center" vertical="center" wrapText="1"/>
    </xf>
    <xf numFmtId="14" fontId="11" fillId="3" borderId="3" xfId="0" applyNumberFormat="1" applyFont="1" applyFill="1" applyBorder="1" applyAlignment="1">
      <alignment horizontal="center" vertical="center" wrapText="1"/>
    </xf>
    <xf numFmtId="14" fontId="11" fillId="3" borderId="13" xfId="0" applyNumberFormat="1" applyFont="1" applyFill="1" applyBorder="1" applyAlignment="1">
      <alignment horizontal="center" vertical="center" wrapText="1"/>
    </xf>
    <xf numFmtId="14" fontId="11" fillId="3" borderId="14" xfId="0" applyNumberFormat="1" applyFont="1" applyFill="1" applyBorder="1" applyAlignment="1">
      <alignment horizontal="center" vertical="center" wrapText="1"/>
    </xf>
    <xf numFmtId="14" fontId="11" fillId="3" borderId="15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52917</xdr:rowOff>
    </xdr:from>
    <xdr:to>
      <xdr:col>1</xdr:col>
      <xdr:colOff>373049</xdr:colOff>
      <xdr:row>2</xdr:row>
      <xdr:rowOff>131234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85000"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636" r="6060" b="24242"/>
        <a:stretch>
          <a:fillRect/>
        </a:stretch>
      </xdr:blipFill>
      <xdr:spPr>
        <a:xfrm>
          <a:off x="0" y="52917"/>
          <a:ext cx="806966" cy="5334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phunbsj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3"/>
  <sheetViews>
    <sheetView tabSelected="1" zoomScale="90" zoomScaleNormal="90" workbookViewId="0">
      <pane ySplit="10" topLeftCell="A125" activePane="bottomLeft" state="frozen"/>
      <selection pane="bottomLeft" activeCell="A35" sqref="A35:A38"/>
    </sheetView>
  </sheetViews>
  <sheetFormatPr defaultColWidth="9" defaultRowHeight="15.75"/>
  <cols>
    <col min="1" max="1" width="5.75" style="47" customWidth="1"/>
    <col min="2" max="2" width="28.375" style="47" customWidth="1"/>
    <col min="3" max="3" width="19.375" style="76" hidden="1" customWidth="1"/>
    <col min="4" max="4" width="15" style="91" customWidth="1"/>
    <col min="5" max="5" width="7.875" style="91" customWidth="1"/>
    <col min="6" max="6" width="12.125" style="47" customWidth="1"/>
    <col min="7" max="7" width="12.75" style="27" customWidth="1"/>
    <col min="8" max="8" width="47.375" style="57" customWidth="1"/>
    <col min="9" max="9" width="10.25" style="1" bestFit="1" customWidth="1"/>
    <col min="10" max="16384" width="9" style="1"/>
  </cols>
  <sheetData>
    <row r="1" spans="1:11" s="3" customFormat="1" ht="18.75">
      <c r="A1" s="101" t="s">
        <v>214</v>
      </c>
      <c r="B1" s="101"/>
      <c r="C1" s="101"/>
      <c r="D1" s="101"/>
      <c r="E1" s="101"/>
      <c r="F1" s="101"/>
      <c r="G1" s="101"/>
      <c r="H1" s="101"/>
    </row>
    <row r="2" spans="1:11" ht="16.5" customHeight="1">
      <c r="A2" s="74"/>
      <c r="B2" s="119" t="s">
        <v>255</v>
      </c>
      <c r="C2" s="119"/>
      <c r="D2" s="119"/>
      <c r="E2" s="74"/>
      <c r="F2" s="74"/>
      <c r="G2" s="74"/>
      <c r="H2" s="74"/>
    </row>
    <row r="3" spans="1:11">
      <c r="A3" s="75"/>
      <c r="B3" s="75"/>
    </row>
    <row r="4" spans="1:11" ht="27.75">
      <c r="A4" s="102" t="s">
        <v>0</v>
      </c>
      <c r="B4" s="102"/>
      <c r="C4" s="102"/>
      <c r="D4" s="102"/>
      <c r="E4" s="102"/>
      <c r="F4" s="102"/>
      <c r="G4" s="102"/>
      <c r="H4" s="102"/>
      <c r="K4" s="45"/>
    </row>
    <row r="5" spans="1:11" ht="27.75">
      <c r="A5" s="92"/>
      <c r="B5" s="92"/>
      <c r="C5" s="92"/>
      <c r="D5" s="92"/>
      <c r="E5" s="92"/>
      <c r="F5" s="92"/>
      <c r="G5" s="92"/>
      <c r="H5" s="92"/>
      <c r="K5" s="45"/>
    </row>
    <row r="6" spans="1:11">
      <c r="A6" s="38"/>
      <c r="B6" s="38"/>
      <c r="C6" s="38"/>
      <c r="D6" s="38"/>
      <c r="E6" s="38"/>
      <c r="F6" s="38"/>
      <c r="G6" s="38"/>
      <c r="H6" s="58"/>
    </row>
    <row r="7" spans="1:11" ht="20.25">
      <c r="A7" s="103" t="s">
        <v>1</v>
      </c>
      <c r="B7" s="103"/>
      <c r="C7" s="103"/>
      <c r="D7" s="103"/>
      <c r="E7" s="103"/>
      <c r="F7" s="103"/>
      <c r="G7" s="103"/>
      <c r="H7" s="103"/>
    </row>
    <row r="8" spans="1:11">
      <c r="A8" s="77"/>
      <c r="B8" s="77"/>
      <c r="C8" s="78"/>
      <c r="D8" s="77"/>
      <c r="E8" s="77"/>
      <c r="F8" s="77"/>
      <c r="G8" s="104" t="s">
        <v>2</v>
      </c>
      <c r="H8" s="104"/>
    </row>
    <row r="9" spans="1:11" s="6" customFormat="1" ht="18.75">
      <c r="A9" s="112" t="s">
        <v>3</v>
      </c>
      <c r="B9" s="112" t="s">
        <v>4</v>
      </c>
      <c r="C9" s="112" t="s">
        <v>5</v>
      </c>
      <c r="D9" s="112" t="s">
        <v>6</v>
      </c>
      <c r="E9" s="112" t="s">
        <v>102</v>
      </c>
      <c r="F9" s="112" t="s">
        <v>7</v>
      </c>
      <c r="G9" s="112" t="s">
        <v>8</v>
      </c>
      <c r="H9" s="112" t="s">
        <v>9</v>
      </c>
    </row>
    <row r="10" spans="1:11" s="6" customFormat="1" ht="18.75">
      <c r="A10" s="113"/>
      <c r="B10" s="113"/>
      <c r="C10" s="113"/>
      <c r="D10" s="113"/>
      <c r="E10" s="113"/>
      <c r="F10" s="113"/>
      <c r="G10" s="113"/>
      <c r="H10" s="113"/>
    </row>
    <row r="11" spans="1:11" s="4" customFormat="1" ht="18.75">
      <c r="A11" s="68">
        <v>1</v>
      </c>
      <c r="B11" s="68" t="s">
        <v>10</v>
      </c>
      <c r="C11" s="116" t="s">
        <v>11</v>
      </c>
      <c r="D11" s="69" t="s">
        <v>12</v>
      </c>
      <c r="E11" s="70">
        <v>0.05</v>
      </c>
      <c r="F11" s="71">
        <f>G11/1.05</f>
        <v>138095.23809523808</v>
      </c>
      <c r="G11" s="72">
        <v>145000</v>
      </c>
      <c r="H11" s="110" t="s">
        <v>13</v>
      </c>
    </row>
    <row r="12" spans="1:11" s="4" customFormat="1" ht="18.75">
      <c r="A12" s="68">
        <f>A11+1</f>
        <v>2</v>
      </c>
      <c r="B12" s="68" t="s">
        <v>14</v>
      </c>
      <c r="C12" s="117"/>
      <c r="D12" s="69" t="s">
        <v>12</v>
      </c>
      <c r="E12" s="70">
        <v>0.05</v>
      </c>
      <c r="F12" s="71">
        <f>G12/1.05</f>
        <v>138095.23809523808</v>
      </c>
      <c r="G12" s="72">
        <v>145000</v>
      </c>
      <c r="H12" s="121"/>
    </row>
    <row r="13" spans="1:11" s="4" customFormat="1" ht="18.75">
      <c r="A13" s="68">
        <f t="shared" ref="A13:A74" si="0">A12+1</f>
        <v>3</v>
      </c>
      <c r="B13" s="68" t="s">
        <v>15</v>
      </c>
      <c r="C13" s="117"/>
      <c r="D13" s="69" t="s">
        <v>12</v>
      </c>
      <c r="E13" s="70">
        <v>0.05</v>
      </c>
      <c r="F13" s="71">
        <f>G13/1.05</f>
        <v>147619.0476190476</v>
      </c>
      <c r="G13" s="72">
        <v>155000</v>
      </c>
      <c r="H13" s="121"/>
    </row>
    <row r="14" spans="1:11" s="4" customFormat="1" ht="18.75">
      <c r="A14" s="68">
        <f t="shared" si="0"/>
        <v>4</v>
      </c>
      <c r="B14" s="68" t="s">
        <v>16</v>
      </c>
      <c r="C14" s="117"/>
      <c r="D14" s="69" t="s">
        <v>12</v>
      </c>
      <c r="E14" s="70">
        <v>0.05</v>
      </c>
      <c r="F14" s="71">
        <f>G14/1.05</f>
        <v>147619.0476190476</v>
      </c>
      <c r="G14" s="72">
        <v>155000</v>
      </c>
      <c r="H14" s="121"/>
    </row>
    <row r="15" spans="1:11" s="4" customFormat="1" ht="18.75">
      <c r="A15" s="68">
        <f t="shared" si="0"/>
        <v>5</v>
      </c>
      <c r="B15" s="68" t="s">
        <v>17</v>
      </c>
      <c r="C15" s="117"/>
      <c r="D15" s="69" t="s">
        <v>12</v>
      </c>
      <c r="E15" s="70">
        <v>0.05</v>
      </c>
      <c r="F15" s="71">
        <f t="shared" ref="F15:F30" si="1">G15/1.05</f>
        <v>147619.0476190476</v>
      </c>
      <c r="G15" s="72">
        <v>155000</v>
      </c>
      <c r="H15" s="121"/>
    </row>
    <row r="16" spans="1:11" s="4" customFormat="1" ht="18.75">
      <c r="A16" s="68">
        <f t="shared" si="0"/>
        <v>6</v>
      </c>
      <c r="B16" s="68" t="s">
        <v>18</v>
      </c>
      <c r="C16" s="117"/>
      <c r="D16" s="69" t="s">
        <v>12</v>
      </c>
      <c r="E16" s="70">
        <v>0.05</v>
      </c>
      <c r="F16" s="71">
        <f t="shared" si="1"/>
        <v>142857.14285714284</v>
      </c>
      <c r="G16" s="72">
        <v>150000</v>
      </c>
      <c r="H16" s="121"/>
    </row>
    <row r="17" spans="1:8" s="4" customFormat="1" ht="18.75">
      <c r="A17" s="68">
        <f t="shared" si="0"/>
        <v>7</v>
      </c>
      <c r="B17" s="68" t="s">
        <v>162</v>
      </c>
      <c r="C17" s="117"/>
      <c r="D17" s="69" t="s">
        <v>12</v>
      </c>
      <c r="E17" s="70">
        <v>0.05</v>
      </c>
      <c r="F17" s="71">
        <f t="shared" si="1"/>
        <v>145714.28571428571</v>
      </c>
      <c r="G17" s="72">
        <v>153000</v>
      </c>
      <c r="H17" s="121"/>
    </row>
    <row r="18" spans="1:8" s="4" customFormat="1" ht="18.75">
      <c r="A18" s="68">
        <f t="shared" si="0"/>
        <v>8</v>
      </c>
      <c r="B18" s="68" t="s">
        <v>163</v>
      </c>
      <c r="C18" s="117"/>
      <c r="D18" s="69" t="s">
        <v>12</v>
      </c>
      <c r="E18" s="70">
        <v>0.05</v>
      </c>
      <c r="F18" s="71">
        <f t="shared" si="1"/>
        <v>62857.142857142855</v>
      </c>
      <c r="G18" s="72">
        <v>66000</v>
      </c>
      <c r="H18" s="121"/>
    </row>
    <row r="19" spans="1:8" s="4" customFormat="1" ht="18.75">
      <c r="A19" s="68">
        <f t="shared" si="0"/>
        <v>9</v>
      </c>
      <c r="B19" s="68" t="s">
        <v>199</v>
      </c>
      <c r="C19" s="118"/>
      <c r="D19" s="69" t="s">
        <v>12</v>
      </c>
      <c r="E19" s="70">
        <v>0.05</v>
      </c>
      <c r="F19" s="71">
        <f t="shared" si="1"/>
        <v>245714.28571428571</v>
      </c>
      <c r="G19" s="90">
        <v>258000</v>
      </c>
      <c r="H19" s="111"/>
    </row>
    <row r="20" spans="1:8" s="4" customFormat="1" ht="18.75">
      <c r="A20" s="68">
        <f t="shared" si="0"/>
        <v>10</v>
      </c>
      <c r="B20" s="68" t="s">
        <v>208</v>
      </c>
      <c r="C20" s="88"/>
      <c r="D20" s="69" t="s">
        <v>12</v>
      </c>
      <c r="E20" s="70">
        <v>0.05</v>
      </c>
      <c r="F20" s="71">
        <f t="shared" ref="F20" si="2">G20/1.05</f>
        <v>76190.476190476184</v>
      </c>
      <c r="G20" s="90">
        <v>80000</v>
      </c>
      <c r="H20" s="95"/>
    </row>
    <row r="21" spans="1:8" s="4" customFormat="1" ht="18.75">
      <c r="A21" s="68">
        <f>A19+1</f>
        <v>10</v>
      </c>
      <c r="B21" s="68" t="s">
        <v>144</v>
      </c>
      <c r="C21" s="87" t="s">
        <v>20</v>
      </c>
      <c r="D21" s="69" t="s">
        <v>12</v>
      </c>
      <c r="E21" s="70">
        <v>0.05</v>
      </c>
      <c r="F21" s="71">
        <f t="shared" si="1"/>
        <v>98095.238095238092</v>
      </c>
      <c r="G21" s="72">
        <v>103000</v>
      </c>
      <c r="H21" s="122" t="s">
        <v>21</v>
      </c>
    </row>
    <row r="22" spans="1:8" s="4" customFormat="1" ht="18.75">
      <c r="A22" s="68">
        <f t="shared" si="0"/>
        <v>11</v>
      </c>
      <c r="B22" s="68" t="s">
        <v>159</v>
      </c>
      <c r="C22" s="87"/>
      <c r="D22" s="69" t="s">
        <v>12</v>
      </c>
      <c r="E22" s="70">
        <v>0.05</v>
      </c>
      <c r="F22" s="71">
        <f t="shared" ref="F22" si="3">G22/1.05</f>
        <v>106666.66666666666</v>
      </c>
      <c r="G22" s="72">
        <v>112000</v>
      </c>
      <c r="H22" s="123"/>
    </row>
    <row r="23" spans="1:8" s="4" customFormat="1" ht="18.75">
      <c r="A23" s="68">
        <f t="shared" si="0"/>
        <v>12</v>
      </c>
      <c r="B23" s="68" t="s">
        <v>122</v>
      </c>
      <c r="C23" s="87"/>
      <c r="D23" s="69" t="s">
        <v>12</v>
      </c>
      <c r="E23" s="70">
        <v>0.05</v>
      </c>
      <c r="F23" s="71">
        <f t="shared" si="1"/>
        <v>127619.04761904762</v>
      </c>
      <c r="G23" s="72">
        <v>134000</v>
      </c>
      <c r="H23" s="123"/>
    </row>
    <row r="24" spans="1:8" s="4" customFormat="1" ht="18.75">
      <c r="A24" s="68">
        <f t="shared" si="0"/>
        <v>13</v>
      </c>
      <c r="B24" s="68" t="s">
        <v>161</v>
      </c>
      <c r="C24" s="87"/>
      <c r="D24" s="69" t="s">
        <v>31</v>
      </c>
      <c r="E24" s="70">
        <v>0.05</v>
      </c>
      <c r="F24" s="71">
        <f t="shared" si="1"/>
        <v>137142.85714285713</v>
      </c>
      <c r="G24" s="72">
        <v>144000</v>
      </c>
      <c r="H24" s="123"/>
    </row>
    <row r="25" spans="1:8" s="4" customFormat="1" ht="18.75">
      <c r="A25" s="68">
        <f t="shared" si="0"/>
        <v>14</v>
      </c>
      <c r="B25" s="68" t="s">
        <v>120</v>
      </c>
      <c r="C25" s="87"/>
      <c r="D25" s="69" t="s">
        <v>12</v>
      </c>
      <c r="E25" s="70">
        <v>0.05</v>
      </c>
      <c r="F25" s="71">
        <f t="shared" si="1"/>
        <v>127619.04761904762</v>
      </c>
      <c r="G25" s="72">
        <v>134000</v>
      </c>
      <c r="H25" s="124"/>
    </row>
    <row r="26" spans="1:8" s="4" customFormat="1" ht="18.75">
      <c r="A26" s="68">
        <f t="shared" si="0"/>
        <v>15</v>
      </c>
      <c r="B26" s="68" t="s">
        <v>160</v>
      </c>
      <c r="C26" s="87"/>
      <c r="D26" s="69" t="s">
        <v>12</v>
      </c>
      <c r="E26" s="70">
        <v>0.05</v>
      </c>
      <c r="F26" s="71">
        <f t="shared" si="1"/>
        <v>137142.85714285713</v>
      </c>
      <c r="G26" s="72">
        <v>144000</v>
      </c>
      <c r="H26" s="99"/>
    </row>
    <row r="27" spans="1:8" s="47" customFormat="1" ht="18.75">
      <c r="A27" s="63">
        <f t="shared" si="0"/>
        <v>16</v>
      </c>
      <c r="B27" s="63" t="s">
        <v>121</v>
      </c>
      <c r="C27" s="93"/>
      <c r="D27" s="64" t="s">
        <v>12</v>
      </c>
      <c r="E27" s="65">
        <v>0.05</v>
      </c>
      <c r="F27" s="66">
        <f>G27/1.05</f>
        <v>314285.71428571426</v>
      </c>
      <c r="G27" s="67">
        <v>330000</v>
      </c>
      <c r="H27" s="56"/>
    </row>
    <row r="28" spans="1:8" s="47" customFormat="1" ht="18.75">
      <c r="A28" s="63">
        <f t="shared" si="0"/>
        <v>17</v>
      </c>
      <c r="B28" s="63" t="s">
        <v>158</v>
      </c>
      <c r="C28" s="93"/>
      <c r="D28" s="64" t="s">
        <v>12</v>
      </c>
      <c r="E28" s="65">
        <v>0.05</v>
      </c>
      <c r="F28" s="66">
        <f t="shared" si="1"/>
        <v>328571.42857142858</v>
      </c>
      <c r="G28" s="67">
        <v>345000</v>
      </c>
      <c r="H28" s="56"/>
    </row>
    <row r="29" spans="1:8" s="47" customFormat="1" ht="18.75">
      <c r="A29" s="63">
        <f t="shared" si="0"/>
        <v>18</v>
      </c>
      <c r="B29" s="63" t="s">
        <v>155</v>
      </c>
      <c r="C29" s="93" t="s">
        <v>20</v>
      </c>
      <c r="D29" s="64" t="s">
        <v>12</v>
      </c>
      <c r="E29" s="65">
        <v>0.05</v>
      </c>
      <c r="F29" s="66">
        <f t="shared" si="1"/>
        <v>71428.57142857142</v>
      </c>
      <c r="G29" s="67">
        <v>75000</v>
      </c>
      <c r="H29" s="96" t="s">
        <v>156</v>
      </c>
    </row>
    <row r="30" spans="1:8" s="47" customFormat="1" ht="18.75">
      <c r="A30" s="63">
        <f t="shared" si="0"/>
        <v>19</v>
      </c>
      <c r="B30" s="63" t="s">
        <v>154</v>
      </c>
      <c r="C30" s="93"/>
      <c r="D30" s="64" t="s">
        <v>12</v>
      </c>
      <c r="E30" s="65">
        <v>0.05</v>
      </c>
      <c r="F30" s="66">
        <f t="shared" si="1"/>
        <v>87619.047619047618</v>
      </c>
      <c r="G30" s="67">
        <v>92000</v>
      </c>
      <c r="H30" s="96" t="s">
        <v>157</v>
      </c>
    </row>
    <row r="31" spans="1:8" s="55" customFormat="1" ht="18.75">
      <c r="A31" s="63">
        <f t="shared" si="0"/>
        <v>20</v>
      </c>
      <c r="B31" s="63" t="s">
        <v>153</v>
      </c>
      <c r="C31" s="93"/>
      <c r="D31" s="64" t="s">
        <v>12</v>
      </c>
      <c r="E31" s="65">
        <v>0.05</v>
      </c>
      <c r="F31" s="66">
        <f t="shared" ref="F31:F97" si="4">G31/1.05</f>
        <v>333333.33333333331</v>
      </c>
      <c r="G31" s="67">
        <v>350000</v>
      </c>
      <c r="H31" s="96"/>
    </row>
    <row r="32" spans="1:8" s="48" customFormat="1" ht="22.5">
      <c r="A32" s="63">
        <f t="shared" si="0"/>
        <v>21</v>
      </c>
      <c r="B32" s="63" t="s">
        <v>22</v>
      </c>
      <c r="C32" s="93"/>
      <c r="D32" s="64" t="s">
        <v>12</v>
      </c>
      <c r="E32" s="65">
        <v>0.05</v>
      </c>
      <c r="F32" s="66">
        <f t="shared" si="4"/>
        <v>180952.38095238095</v>
      </c>
      <c r="G32" s="67">
        <v>190000</v>
      </c>
      <c r="H32" s="73"/>
    </row>
    <row r="33" spans="1:8" s="4" customFormat="1" ht="18.75">
      <c r="A33" s="68">
        <f t="shared" si="0"/>
        <v>22</v>
      </c>
      <c r="B33" s="68" t="s">
        <v>23</v>
      </c>
      <c r="C33" s="87"/>
      <c r="D33" s="69" t="s">
        <v>12</v>
      </c>
      <c r="E33" s="70">
        <v>0.05</v>
      </c>
      <c r="F33" s="71">
        <f t="shared" si="4"/>
        <v>28571.428571428569</v>
      </c>
      <c r="G33" s="72">
        <v>30000</v>
      </c>
      <c r="H33" s="85"/>
    </row>
    <row r="34" spans="1:8" s="47" customFormat="1" ht="18.75">
      <c r="A34" s="63">
        <f t="shared" si="0"/>
        <v>23</v>
      </c>
      <c r="B34" s="63" t="s">
        <v>26</v>
      </c>
      <c r="C34" s="93"/>
      <c r="D34" s="64" t="s">
        <v>12</v>
      </c>
      <c r="E34" s="65">
        <v>0.05</v>
      </c>
      <c r="F34" s="66">
        <f t="shared" si="4"/>
        <v>198095.23809523808</v>
      </c>
      <c r="G34" s="67">
        <v>208000</v>
      </c>
      <c r="H34" s="60"/>
    </row>
    <row r="35" spans="1:8" s="47" customFormat="1" ht="18.75">
      <c r="A35" s="63">
        <f t="shared" si="0"/>
        <v>24</v>
      </c>
      <c r="B35" s="63" t="s">
        <v>27</v>
      </c>
      <c r="C35" s="93" t="s">
        <v>11</v>
      </c>
      <c r="D35" s="64" t="s">
        <v>12</v>
      </c>
      <c r="E35" s="65">
        <v>0.05</v>
      </c>
      <c r="F35" s="66">
        <f t="shared" si="4"/>
        <v>252380.95238095237</v>
      </c>
      <c r="G35" s="67">
        <v>265000</v>
      </c>
      <c r="H35" s="56" t="s">
        <v>103</v>
      </c>
    </row>
    <row r="36" spans="1:8" s="51" customFormat="1" ht="18.75">
      <c r="A36" s="63">
        <f t="shared" si="0"/>
        <v>25</v>
      </c>
      <c r="B36" s="63" t="s">
        <v>119</v>
      </c>
      <c r="C36" s="93" t="s">
        <v>20</v>
      </c>
      <c r="D36" s="64" t="s">
        <v>31</v>
      </c>
      <c r="E36" s="65">
        <v>0.05</v>
      </c>
      <c r="F36" s="66">
        <f t="shared" si="4"/>
        <v>61904.761904761901</v>
      </c>
      <c r="G36" s="67">
        <v>65000</v>
      </c>
      <c r="H36" s="122" t="s">
        <v>32</v>
      </c>
    </row>
    <row r="37" spans="1:8" s="51" customFormat="1" ht="18.75">
      <c r="A37" s="63">
        <f t="shared" si="0"/>
        <v>26</v>
      </c>
      <c r="B37" s="63" t="s">
        <v>118</v>
      </c>
      <c r="C37" s="93"/>
      <c r="D37" s="64" t="s">
        <v>31</v>
      </c>
      <c r="E37" s="65">
        <v>0.05</v>
      </c>
      <c r="F37" s="66">
        <f t="shared" si="4"/>
        <v>61904.761904761901</v>
      </c>
      <c r="G37" s="67">
        <v>65000</v>
      </c>
      <c r="H37" s="123"/>
    </row>
    <row r="38" spans="1:8" s="47" customFormat="1" ht="18.75">
      <c r="A38" s="63">
        <f t="shared" si="0"/>
        <v>27</v>
      </c>
      <c r="B38" s="63" t="s">
        <v>33</v>
      </c>
      <c r="C38" s="93"/>
      <c r="D38" s="64" t="s">
        <v>31</v>
      </c>
      <c r="E38" s="65">
        <v>0.05</v>
      </c>
      <c r="F38" s="66">
        <f t="shared" si="4"/>
        <v>75238.095238095237</v>
      </c>
      <c r="G38" s="67">
        <v>79000</v>
      </c>
      <c r="H38" s="124"/>
    </row>
    <row r="39" spans="1:8" s="47" customFormat="1" ht="18.75">
      <c r="A39" s="63">
        <f t="shared" si="0"/>
        <v>28</v>
      </c>
      <c r="B39" s="63" t="s">
        <v>34</v>
      </c>
      <c r="C39" s="93" t="s">
        <v>20</v>
      </c>
      <c r="D39" s="64" t="s">
        <v>12</v>
      </c>
      <c r="E39" s="65">
        <v>0.08</v>
      </c>
      <c r="F39" s="66">
        <f>G39/1.08</f>
        <v>25000</v>
      </c>
      <c r="G39" s="67">
        <v>27000</v>
      </c>
      <c r="H39" s="86"/>
    </row>
    <row r="40" spans="1:8" s="4" customFormat="1" ht="18.75">
      <c r="A40" s="68">
        <f t="shared" si="0"/>
        <v>29</v>
      </c>
      <c r="B40" s="68" t="s">
        <v>127</v>
      </c>
      <c r="C40" s="87" t="s">
        <v>36</v>
      </c>
      <c r="D40" s="69" t="s">
        <v>12</v>
      </c>
      <c r="E40" s="70">
        <v>0.05</v>
      </c>
      <c r="F40" s="71">
        <f t="shared" si="4"/>
        <v>20000</v>
      </c>
      <c r="G40" s="72">
        <v>21000</v>
      </c>
      <c r="H40" s="89"/>
    </row>
    <row r="41" spans="1:8" s="4" customFormat="1" ht="18.75">
      <c r="A41" s="68">
        <f t="shared" si="0"/>
        <v>30</v>
      </c>
      <c r="B41" s="68" t="s">
        <v>126</v>
      </c>
      <c r="C41" s="87"/>
      <c r="D41" s="69" t="s">
        <v>12</v>
      </c>
      <c r="E41" s="70">
        <v>0.05</v>
      </c>
      <c r="F41" s="71">
        <f t="shared" si="4"/>
        <v>30476.190476190473</v>
      </c>
      <c r="G41" s="72">
        <v>32000</v>
      </c>
      <c r="H41" s="85"/>
    </row>
    <row r="42" spans="1:8" s="4" customFormat="1" ht="18.75">
      <c r="A42" s="68">
        <f t="shared" si="0"/>
        <v>31</v>
      </c>
      <c r="B42" s="68" t="s">
        <v>117</v>
      </c>
      <c r="C42" s="87"/>
      <c r="D42" s="69" t="s">
        <v>12</v>
      </c>
      <c r="E42" s="70">
        <v>0.05</v>
      </c>
      <c r="F42" s="71">
        <f t="shared" si="4"/>
        <v>24761.90476190476</v>
      </c>
      <c r="G42" s="72">
        <v>26000</v>
      </c>
      <c r="H42" s="85"/>
    </row>
    <row r="43" spans="1:8" s="4" customFormat="1" ht="18.75">
      <c r="A43" s="68">
        <f t="shared" si="0"/>
        <v>32</v>
      </c>
      <c r="B43" s="68" t="s">
        <v>230</v>
      </c>
      <c r="C43" s="87"/>
      <c r="D43" s="69" t="s">
        <v>12</v>
      </c>
      <c r="E43" s="70">
        <v>0.05</v>
      </c>
      <c r="F43" s="71">
        <f t="shared" si="4"/>
        <v>28571.428571428569</v>
      </c>
      <c r="G43" s="72">
        <v>30000</v>
      </c>
      <c r="H43" s="84" t="s">
        <v>207</v>
      </c>
    </row>
    <row r="44" spans="1:8" s="4" customFormat="1" ht="18.75">
      <c r="A44" s="68">
        <f t="shared" si="0"/>
        <v>33</v>
      </c>
      <c r="B44" s="68" t="s">
        <v>231</v>
      </c>
      <c r="C44" s="87"/>
      <c r="D44" s="69" t="s">
        <v>12</v>
      </c>
      <c r="E44" s="70">
        <v>0.05</v>
      </c>
      <c r="F44" s="71">
        <f t="shared" si="4"/>
        <v>28571.428571428569</v>
      </c>
      <c r="G44" s="72">
        <v>30000</v>
      </c>
      <c r="H44" s="85"/>
    </row>
    <row r="45" spans="1:8" s="5" customFormat="1" ht="18.75">
      <c r="A45" s="63">
        <f t="shared" si="0"/>
        <v>34</v>
      </c>
      <c r="B45" s="63" t="s">
        <v>232</v>
      </c>
      <c r="C45" s="93"/>
      <c r="D45" s="64" t="s">
        <v>12</v>
      </c>
      <c r="E45" s="65">
        <v>0.05</v>
      </c>
      <c r="F45" s="66">
        <f t="shared" si="4"/>
        <v>33333.333333333328</v>
      </c>
      <c r="G45" s="67">
        <v>35000</v>
      </c>
      <c r="H45" s="59"/>
    </row>
    <row r="46" spans="1:8" s="4" customFormat="1" ht="18.75">
      <c r="A46" s="63">
        <f t="shared" si="0"/>
        <v>35</v>
      </c>
      <c r="B46" s="63" t="s">
        <v>132</v>
      </c>
      <c r="C46" s="93"/>
      <c r="D46" s="64" t="s">
        <v>12</v>
      </c>
      <c r="E46" s="65">
        <v>0.05</v>
      </c>
      <c r="F46" s="66">
        <f t="shared" si="4"/>
        <v>38095.238095238092</v>
      </c>
      <c r="G46" s="67">
        <v>40000</v>
      </c>
      <c r="H46" s="59"/>
    </row>
    <row r="47" spans="1:8" s="47" customFormat="1" ht="18.75">
      <c r="A47" s="63">
        <f t="shared" si="0"/>
        <v>36</v>
      </c>
      <c r="B47" s="63" t="s">
        <v>131</v>
      </c>
      <c r="C47" s="93" t="s">
        <v>36</v>
      </c>
      <c r="D47" s="64" t="s">
        <v>12</v>
      </c>
      <c r="E47" s="65">
        <v>0.05</v>
      </c>
      <c r="F47" s="66">
        <f t="shared" si="4"/>
        <v>23809.523809523809</v>
      </c>
      <c r="G47" s="67">
        <v>25000</v>
      </c>
      <c r="H47" s="59"/>
    </row>
    <row r="48" spans="1:8" s="47" customFormat="1" ht="18.75">
      <c r="A48" s="63">
        <f t="shared" si="0"/>
        <v>37</v>
      </c>
      <c r="B48" s="63" t="s">
        <v>215</v>
      </c>
      <c r="C48" s="93" t="s">
        <v>36</v>
      </c>
      <c r="D48" s="64" t="s">
        <v>12</v>
      </c>
      <c r="E48" s="65">
        <v>0.05</v>
      </c>
      <c r="F48" s="66">
        <f t="shared" ref="F48" si="5">G48/1.05</f>
        <v>42857.142857142855</v>
      </c>
      <c r="G48" s="67">
        <v>45000</v>
      </c>
      <c r="H48" s="59"/>
    </row>
    <row r="49" spans="1:8" s="4" customFormat="1" ht="18.75">
      <c r="A49" s="63">
        <f t="shared" si="0"/>
        <v>38</v>
      </c>
      <c r="B49" s="63" t="s">
        <v>253</v>
      </c>
      <c r="C49" s="93"/>
      <c r="D49" s="64" t="s">
        <v>12</v>
      </c>
      <c r="E49" s="65">
        <v>0.05</v>
      </c>
      <c r="F49" s="66">
        <f>G49/1.05</f>
        <v>47619.047619047618</v>
      </c>
      <c r="G49" s="67">
        <v>50000</v>
      </c>
      <c r="H49" s="59"/>
    </row>
    <row r="50" spans="1:8" s="4" customFormat="1" ht="18.75">
      <c r="A50" s="63">
        <f t="shared" si="0"/>
        <v>39</v>
      </c>
      <c r="B50" s="63" t="s">
        <v>130</v>
      </c>
      <c r="C50" s="93"/>
      <c r="D50" s="64" t="s">
        <v>12</v>
      </c>
      <c r="E50" s="65">
        <v>0.05</v>
      </c>
      <c r="F50" s="66">
        <f t="shared" si="4"/>
        <v>23809.523809523809</v>
      </c>
      <c r="G50" s="67">
        <v>25000</v>
      </c>
      <c r="H50" s="59"/>
    </row>
    <row r="51" spans="1:8" s="4" customFormat="1" ht="18.75">
      <c r="A51" s="68">
        <f t="shared" si="0"/>
        <v>40</v>
      </c>
      <c r="B51" s="68" t="s">
        <v>129</v>
      </c>
      <c r="C51" s="87"/>
      <c r="D51" s="69" t="s">
        <v>12</v>
      </c>
      <c r="E51" s="70">
        <v>0.05</v>
      </c>
      <c r="F51" s="71">
        <f t="shared" si="4"/>
        <v>23809.523809523809</v>
      </c>
      <c r="G51" s="72">
        <v>25000</v>
      </c>
      <c r="H51" s="84"/>
    </row>
    <row r="52" spans="1:8" s="47" customFormat="1" ht="18.75">
      <c r="A52" s="63">
        <f t="shared" si="0"/>
        <v>41</v>
      </c>
      <c r="B52" s="63" t="s">
        <v>133</v>
      </c>
      <c r="C52" s="93"/>
      <c r="D52" s="64" t="s">
        <v>12</v>
      </c>
      <c r="E52" s="65">
        <v>0.05</v>
      </c>
      <c r="F52" s="66">
        <f t="shared" si="4"/>
        <v>33333.333333333328</v>
      </c>
      <c r="G52" s="67">
        <v>35000</v>
      </c>
      <c r="H52" s="59"/>
    </row>
    <row r="53" spans="1:8" s="47" customFormat="1" ht="18.75">
      <c r="A53" s="63">
        <f t="shared" si="0"/>
        <v>42</v>
      </c>
      <c r="B53" s="63" t="s">
        <v>227</v>
      </c>
      <c r="C53" s="93"/>
      <c r="D53" s="64" t="s">
        <v>12</v>
      </c>
      <c r="E53" s="65">
        <v>0.05</v>
      </c>
      <c r="F53" s="66">
        <f t="shared" ref="F53" si="6">G53/1.05</f>
        <v>38095.238095238092</v>
      </c>
      <c r="G53" s="67">
        <v>40000</v>
      </c>
      <c r="H53" s="59"/>
    </row>
    <row r="54" spans="1:8" s="4" customFormat="1" ht="18.75">
      <c r="A54" s="68">
        <f t="shared" si="0"/>
        <v>43</v>
      </c>
      <c r="B54" s="68" t="s">
        <v>128</v>
      </c>
      <c r="C54" s="87"/>
      <c r="D54" s="69" t="s">
        <v>12</v>
      </c>
      <c r="E54" s="70">
        <v>0.05</v>
      </c>
      <c r="F54" s="71">
        <f t="shared" si="4"/>
        <v>15238.095238095237</v>
      </c>
      <c r="G54" s="72">
        <v>16000</v>
      </c>
      <c r="H54" s="85"/>
    </row>
    <row r="55" spans="1:8" s="5" customFormat="1" ht="18.75">
      <c r="A55" s="68">
        <f t="shared" si="0"/>
        <v>44</v>
      </c>
      <c r="B55" s="68" t="s">
        <v>233</v>
      </c>
      <c r="C55" s="87"/>
      <c r="D55" s="69" t="s">
        <v>12</v>
      </c>
      <c r="E55" s="70">
        <v>0.05</v>
      </c>
      <c r="F55" s="71">
        <f t="shared" si="4"/>
        <v>23809.523809523809</v>
      </c>
      <c r="G55" s="72">
        <v>25000</v>
      </c>
      <c r="H55" s="85" t="s">
        <v>207</v>
      </c>
    </row>
    <row r="56" spans="1:8" s="51" customFormat="1" ht="18.75">
      <c r="A56" s="63">
        <f t="shared" si="0"/>
        <v>45</v>
      </c>
      <c r="B56" s="63" t="s">
        <v>170</v>
      </c>
      <c r="C56" s="93"/>
      <c r="D56" s="64" t="s">
        <v>12</v>
      </c>
      <c r="E56" s="65">
        <v>0.05</v>
      </c>
      <c r="F56" s="66">
        <f t="shared" ref="F56" si="7">G56/1.05</f>
        <v>49523.809523809519</v>
      </c>
      <c r="G56" s="67">
        <v>52000</v>
      </c>
      <c r="H56" s="59"/>
    </row>
    <row r="57" spans="1:8" s="47" customFormat="1" ht="18.75">
      <c r="A57" s="63">
        <f t="shared" si="0"/>
        <v>46</v>
      </c>
      <c r="B57" s="63" t="s">
        <v>134</v>
      </c>
      <c r="C57" s="93"/>
      <c r="D57" s="64" t="s">
        <v>12</v>
      </c>
      <c r="E57" s="65">
        <v>0.05</v>
      </c>
      <c r="F57" s="66">
        <f t="shared" si="4"/>
        <v>35238.095238095237</v>
      </c>
      <c r="G57" s="67">
        <v>37000</v>
      </c>
      <c r="H57" s="59"/>
    </row>
    <row r="58" spans="1:8" s="47" customFormat="1" ht="18.75">
      <c r="A58" s="63">
        <f t="shared" si="0"/>
        <v>47</v>
      </c>
      <c r="B58" s="63" t="s">
        <v>234</v>
      </c>
      <c r="C58" s="93"/>
      <c r="D58" s="64" t="s">
        <v>12</v>
      </c>
      <c r="E58" s="65">
        <v>0.05</v>
      </c>
      <c r="F58" s="66">
        <f t="shared" si="4"/>
        <v>28571.428571428569</v>
      </c>
      <c r="G58" s="67">
        <v>30000</v>
      </c>
      <c r="H58" s="59"/>
    </row>
    <row r="59" spans="1:8" s="47" customFormat="1" ht="18.75">
      <c r="A59" s="63">
        <f t="shared" si="0"/>
        <v>48</v>
      </c>
      <c r="B59" s="63" t="s">
        <v>235</v>
      </c>
      <c r="C59" s="93"/>
      <c r="D59" s="64" t="s">
        <v>31</v>
      </c>
      <c r="E59" s="65">
        <v>0.05</v>
      </c>
      <c r="F59" s="66">
        <f t="shared" si="4"/>
        <v>25714.285714285714</v>
      </c>
      <c r="G59" s="67">
        <v>27000</v>
      </c>
      <c r="H59" s="59"/>
    </row>
    <row r="60" spans="1:8" s="47" customFormat="1" ht="18.75">
      <c r="A60" s="63">
        <f t="shared" si="0"/>
        <v>49</v>
      </c>
      <c r="B60" s="63" t="s">
        <v>236</v>
      </c>
      <c r="C60" s="93"/>
      <c r="D60" s="64" t="s">
        <v>12</v>
      </c>
      <c r="E60" s="65">
        <v>0.05</v>
      </c>
      <c r="F60" s="66">
        <f t="shared" si="4"/>
        <v>23809.523809523809</v>
      </c>
      <c r="G60" s="67">
        <v>25000</v>
      </c>
      <c r="H60" s="59"/>
    </row>
    <row r="61" spans="1:8" s="54" customFormat="1" ht="23.25">
      <c r="A61" s="68">
        <f t="shared" si="0"/>
        <v>50</v>
      </c>
      <c r="B61" s="68" t="s">
        <v>143</v>
      </c>
      <c r="C61" s="87"/>
      <c r="D61" s="69" t="s">
        <v>12</v>
      </c>
      <c r="E61" s="70">
        <v>0.05</v>
      </c>
      <c r="F61" s="71">
        <f t="shared" si="4"/>
        <v>26666.666666666664</v>
      </c>
      <c r="G61" s="72">
        <v>28000</v>
      </c>
      <c r="H61" s="84"/>
    </row>
    <row r="62" spans="1:8" s="50" customFormat="1" ht="22.5">
      <c r="A62" s="63">
        <f t="shared" si="0"/>
        <v>51</v>
      </c>
      <c r="B62" s="63" t="s">
        <v>175</v>
      </c>
      <c r="C62" s="93"/>
      <c r="D62" s="64" t="s">
        <v>12</v>
      </c>
      <c r="E62" s="65">
        <v>0.05</v>
      </c>
      <c r="F62" s="66">
        <f t="shared" si="4"/>
        <v>36190.476190476191</v>
      </c>
      <c r="G62" s="67">
        <v>38000</v>
      </c>
      <c r="H62" s="61" t="s">
        <v>174</v>
      </c>
    </row>
    <row r="63" spans="1:8" s="50" customFormat="1" ht="22.5">
      <c r="A63" s="63">
        <f t="shared" si="0"/>
        <v>52</v>
      </c>
      <c r="B63" s="63" t="s">
        <v>206</v>
      </c>
      <c r="C63" s="93"/>
      <c r="D63" s="64" t="s">
        <v>12</v>
      </c>
      <c r="E63" s="65">
        <v>0.05</v>
      </c>
      <c r="F63" s="66">
        <f t="shared" ref="F63" si="8">G63/1.05</f>
        <v>38095.238095238092</v>
      </c>
      <c r="G63" s="67">
        <v>40000</v>
      </c>
      <c r="H63" s="61"/>
    </row>
    <row r="64" spans="1:8" s="48" customFormat="1" ht="22.5">
      <c r="A64" s="63">
        <f>A62+1</f>
        <v>52</v>
      </c>
      <c r="B64" s="63" t="s">
        <v>202</v>
      </c>
      <c r="C64" s="93"/>
      <c r="D64" s="64" t="s">
        <v>12</v>
      </c>
      <c r="E64" s="65">
        <v>0.05</v>
      </c>
      <c r="F64" s="66">
        <f t="shared" si="4"/>
        <v>23809.523809523809</v>
      </c>
      <c r="G64" s="67">
        <v>25000</v>
      </c>
      <c r="H64" s="61" t="s">
        <v>174</v>
      </c>
    </row>
    <row r="65" spans="1:8" s="47" customFormat="1" ht="18.75">
      <c r="A65" s="63">
        <f t="shared" si="0"/>
        <v>53</v>
      </c>
      <c r="B65" s="63" t="s">
        <v>136</v>
      </c>
      <c r="C65" s="93"/>
      <c r="D65" s="64" t="s">
        <v>12</v>
      </c>
      <c r="E65" s="65">
        <v>0.05</v>
      </c>
      <c r="F65" s="66">
        <f t="shared" si="4"/>
        <v>47619.047619047618</v>
      </c>
      <c r="G65" s="67">
        <v>50000</v>
      </c>
      <c r="H65" s="61" t="s">
        <v>174</v>
      </c>
    </row>
    <row r="66" spans="1:8" s="4" customFormat="1" ht="18.75">
      <c r="A66" s="68">
        <f t="shared" si="0"/>
        <v>54</v>
      </c>
      <c r="B66" s="68" t="s">
        <v>137</v>
      </c>
      <c r="C66" s="87"/>
      <c r="D66" s="69" t="s">
        <v>12</v>
      </c>
      <c r="E66" s="70">
        <v>0.05</v>
      </c>
      <c r="F66" s="71">
        <f t="shared" si="4"/>
        <v>19047.619047619046</v>
      </c>
      <c r="G66" s="72">
        <v>20000</v>
      </c>
      <c r="H66" s="98"/>
    </row>
    <row r="67" spans="1:8" s="4" customFormat="1" ht="18.75">
      <c r="A67" s="63">
        <f t="shared" si="0"/>
        <v>55</v>
      </c>
      <c r="B67" s="63" t="s">
        <v>138</v>
      </c>
      <c r="C67" s="93"/>
      <c r="D67" s="64" t="s">
        <v>12</v>
      </c>
      <c r="E67" s="65">
        <v>0.05</v>
      </c>
      <c r="F67" s="66">
        <f t="shared" si="4"/>
        <v>23809.523809523809</v>
      </c>
      <c r="G67" s="67">
        <v>25000</v>
      </c>
      <c r="H67" s="61" t="s">
        <v>174</v>
      </c>
    </row>
    <row r="68" spans="1:8" s="4" customFormat="1" ht="18.75">
      <c r="A68" s="63">
        <f t="shared" si="0"/>
        <v>56</v>
      </c>
      <c r="B68" s="63" t="s">
        <v>139</v>
      </c>
      <c r="C68" s="93"/>
      <c r="D68" s="64" t="s">
        <v>12</v>
      </c>
      <c r="E68" s="65">
        <v>0.05</v>
      </c>
      <c r="F68" s="66">
        <f t="shared" si="4"/>
        <v>23809.523809523809</v>
      </c>
      <c r="G68" s="67">
        <v>25000</v>
      </c>
      <c r="H68" s="61" t="s">
        <v>174</v>
      </c>
    </row>
    <row r="69" spans="1:8" s="4" customFormat="1" ht="18.75">
      <c r="A69" s="63">
        <f t="shared" si="0"/>
        <v>57</v>
      </c>
      <c r="B69" s="63" t="s">
        <v>140</v>
      </c>
      <c r="C69" s="93"/>
      <c r="D69" s="64" t="s">
        <v>12</v>
      </c>
      <c r="E69" s="65">
        <v>0.05</v>
      </c>
      <c r="F69" s="66">
        <f t="shared" si="4"/>
        <v>23809.523809523809</v>
      </c>
      <c r="G69" s="67">
        <v>25000</v>
      </c>
      <c r="H69" s="61" t="s">
        <v>174</v>
      </c>
    </row>
    <row r="70" spans="1:8" s="4" customFormat="1" ht="18.75">
      <c r="A70" s="63">
        <f t="shared" si="0"/>
        <v>58</v>
      </c>
      <c r="B70" s="63" t="s">
        <v>223</v>
      </c>
      <c r="C70" s="93"/>
      <c r="D70" s="64" t="s">
        <v>12</v>
      </c>
      <c r="E70" s="65">
        <v>0.05</v>
      </c>
      <c r="F70" s="66">
        <f t="shared" ref="F70" si="9">G70/1.05</f>
        <v>23809.523809523809</v>
      </c>
      <c r="G70" s="67">
        <v>25000</v>
      </c>
      <c r="H70" s="61" t="s">
        <v>174</v>
      </c>
    </row>
    <row r="71" spans="1:8" s="47" customFormat="1" ht="18.75">
      <c r="A71" s="63">
        <f t="shared" si="0"/>
        <v>59</v>
      </c>
      <c r="B71" s="63" t="s">
        <v>229</v>
      </c>
      <c r="C71" s="93"/>
      <c r="D71" s="64" t="s">
        <v>12</v>
      </c>
      <c r="E71" s="65">
        <v>0.05</v>
      </c>
      <c r="F71" s="66">
        <f t="shared" ref="F71" si="10">G71/1.05</f>
        <v>23809.523809523809</v>
      </c>
      <c r="G71" s="67">
        <v>25000</v>
      </c>
      <c r="H71" s="61"/>
    </row>
    <row r="72" spans="1:8" s="4" customFormat="1" ht="18.75">
      <c r="A72" s="63">
        <f>A71+1</f>
        <v>60</v>
      </c>
      <c r="B72" s="63" t="s">
        <v>152</v>
      </c>
      <c r="C72" s="93"/>
      <c r="D72" s="64" t="s">
        <v>12</v>
      </c>
      <c r="E72" s="65">
        <v>0.05</v>
      </c>
      <c r="F72" s="66">
        <f t="shared" si="4"/>
        <v>38095.238095238092</v>
      </c>
      <c r="G72" s="67">
        <v>40000</v>
      </c>
      <c r="H72" s="61"/>
    </row>
    <row r="73" spans="1:8" s="4" customFormat="1" ht="18.75">
      <c r="A73" s="68">
        <f t="shared" si="0"/>
        <v>61</v>
      </c>
      <c r="B73" s="68" t="s">
        <v>141</v>
      </c>
      <c r="C73" s="87"/>
      <c r="D73" s="69" t="s">
        <v>12</v>
      </c>
      <c r="E73" s="70">
        <v>0.05</v>
      </c>
      <c r="F73" s="71">
        <f t="shared" si="4"/>
        <v>42857.142857142855</v>
      </c>
      <c r="G73" s="72">
        <v>45000</v>
      </c>
      <c r="H73" s="84"/>
    </row>
    <row r="74" spans="1:8" s="55" customFormat="1" ht="18.75">
      <c r="A74" s="68">
        <f t="shared" si="0"/>
        <v>62</v>
      </c>
      <c r="B74" s="68" t="s">
        <v>142</v>
      </c>
      <c r="C74" s="87"/>
      <c r="D74" s="69" t="s">
        <v>12</v>
      </c>
      <c r="E74" s="70">
        <v>0.05</v>
      </c>
      <c r="F74" s="71">
        <f t="shared" si="4"/>
        <v>66666.666666666657</v>
      </c>
      <c r="G74" s="72">
        <v>70000</v>
      </c>
      <c r="H74" s="84"/>
    </row>
    <row r="75" spans="1:8" s="4" customFormat="1" ht="18.75">
      <c r="A75" s="63">
        <f t="shared" ref="A75:A134" si="11">A74+1</f>
        <v>63</v>
      </c>
      <c r="B75" s="63" t="s">
        <v>237</v>
      </c>
      <c r="C75" s="93"/>
      <c r="D75" s="64" t="s">
        <v>12</v>
      </c>
      <c r="E75" s="65">
        <v>0.05</v>
      </c>
      <c r="F75" s="66">
        <f t="shared" si="4"/>
        <v>47619.047619047618</v>
      </c>
      <c r="G75" s="67">
        <v>50000</v>
      </c>
      <c r="H75" s="61"/>
    </row>
    <row r="76" spans="1:8" s="4" customFormat="1" ht="18.75">
      <c r="A76" s="63">
        <f t="shared" si="11"/>
        <v>64</v>
      </c>
      <c r="B76" s="63" t="s">
        <v>238</v>
      </c>
      <c r="C76" s="93"/>
      <c r="D76" s="64" t="s">
        <v>12</v>
      </c>
      <c r="E76" s="65">
        <v>0.05</v>
      </c>
      <c r="F76" s="66">
        <f t="shared" si="4"/>
        <v>45714.28571428571</v>
      </c>
      <c r="G76" s="67">
        <v>48000</v>
      </c>
      <c r="H76" s="61"/>
    </row>
    <row r="77" spans="1:8" s="4" customFormat="1" ht="18.75">
      <c r="A77" s="63">
        <f t="shared" si="11"/>
        <v>65</v>
      </c>
      <c r="B77" s="63" t="s">
        <v>115</v>
      </c>
      <c r="C77" s="93"/>
      <c r="D77" s="64" t="s">
        <v>12</v>
      </c>
      <c r="E77" s="65">
        <v>0.05</v>
      </c>
      <c r="F77" s="66">
        <f t="shared" si="4"/>
        <v>57142.857142857138</v>
      </c>
      <c r="G77" s="67">
        <v>60000</v>
      </c>
      <c r="H77" s="61"/>
    </row>
    <row r="78" spans="1:8" s="4" customFormat="1" ht="18.75">
      <c r="A78" s="68">
        <f t="shared" si="11"/>
        <v>66</v>
      </c>
      <c r="B78" s="68" t="s">
        <v>203</v>
      </c>
      <c r="C78" s="87"/>
      <c r="D78" s="69" t="s">
        <v>12</v>
      </c>
      <c r="E78" s="70">
        <v>0.05</v>
      </c>
      <c r="F78" s="71">
        <f t="shared" si="4"/>
        <v>30476.190476190473</v>
      </c>
      <c r="G78" s="72">
        <v>32000</v>
      </c>
      <c r="H78" s="84"/>
    </row>
    <row r="79" spans="1:8" s="4" customFormat="1" ht="18.75">
      <c r="A79" s="63">
        <f>A77+1</f>
        <v>66</v>
      </c>
      <c r="B79" s="63" t="s">
        <v>216</v>
      </c>
      <c r="C79" s="93"/>
      <c r="D79" s="64" t="s">
        <v>12</v>
      </c>
      <c r="E79" s="65">
        <v>0.05</v>
      </c>
      <c r="F79" s="66">
        <f t="shared" ref="F79" si="12">G79/1.05</f>
        <v>37142.857142857138</v>
      </c>
      <c r="G79" s="67">
        <v>39000</v>
      </c>
      <c r="H79" s="61"/>
    </row>
    <row r="80" spans="1:8" s="4" customFormat="1" ht="18.75">
      <c r="A80" s="63">
        <f>A78+1</f>
        <v>67</v>
      </c>
      <c r="B80" s="63" t="s">
        <v>204</v>
      </c>
      <c r="C80" s="93"/>
      <c r="D80" s="64" t="s">
        <v>12</v>
      </c>
      <c r="E80" s="65">
        <v>0.05</v>
      </c>
      <c r="F80" s="66">
        <f t="shared" si="4"/>
        <v>33333.333333333328</v>
      </c>
      <c r="G80" s="67">
        <v>35000</v>
      </c>
      <c r="H80" s="61"/>
    </row>
    <row r="81" spans="1:8" s="47" customFormat="1" ht="18.75">
      <c r="A81" s="63">
        <f t="shared" si="11"/>
        <v>68</v>
      </c>
      <c r="B81" s="63" t="s">
        <v>239</v>
      </c>
      <c r="C81" s="93"/>
      <c r="D81" s="64" t="s">
        <v>12</v>
      </c>
      <c r="E81" s="65">
        <v>0.05</v>
      </c>
      <c r="F81" s="66">
        <f t="shared" si="4"/>
        <v>19047.619047619046</v>
      </c>
      <c r="G81" s="67">
        <v>20000</v>
      </c>
      <c r="H81" s="61"/>
    </row>
    <row r="82" spans="1:8" s="4" customFormat="1" ht="18.75">
      <c r="A82" s="63">
        <f t="shared" si="11"/>
        <v>69</v>
      </c>
      <c r="B82" s="63" t="s">
        <v>240</v>
      </c>
      <c r="C82" s="93" t="s">
        <v>36</v>
      </c>
      <c r="D82" s="64" t="s">
        <v>12</v>
      </c>
      <c r="E82" s="65">
        <v>0.05</v>
      </c>
      <c r="F82" s="66">
        <f t="shared" si="4"/>
        <v>24761.90476190476</v>
      </c>
      <c r="G82" s="67">
        <v>26000</v>
      </c>
      <c r="H82" s="126" t="s">
        <v>254</v>
      </c>
    </row>
    <row r="83" spans="1:8" s="4" customFormat="1" ht="18.75">
      <c r="A83" s="63">
        <f t="shared" si="11"/>
        <v>70</v>
      </c>
      <c r="B83" s="63" t="s">
        <v>241</v>
      </c>
      <c r="C83" s="93"/>
      <c r="D83" s="64" t="s">
        <v>12</v>
      </c>
      <c r="E83" s="65">
        <v>0.05</v>
      </c>
      <c r="F83" s="66">
        <f t="shared" si="4"/>
        <v>24761.90476190476</v>
      </c>
      <c r="G83" s="67">
        <v>26000</v>
      </c>
      <c r="H83" s="127"/>
    </row>
    <row r="84" spans="1:8" s="47" customFormat="1" ht="18.75">
      <c r="A84" s="63">
        <f t="shared" si="11"/>
        <v>71</v>
      </c>
      <c r="B84" s="63" t="s">
        <v>242</v>
      </c>
      <c r="C84" s="93"/>
      <c r="D84" s="64" t="s">
        <v>12</v>
      </c>
      <c r="E84" s="65">
        <v>0.05</v>
      </c>
      <c r="F84" s="66">
        <f t="shared" si="4"/>
        <v>23809.523809523809</v>
      </c>
      <c r="G84" s="67">
        <v>25000</v>
      </c>
      <c r="H84" s="61"/>
    </row>
    <row r="85" spans="1:8" s="47" customFormat="1" ht="18.75">
      <c r="A85" s="63">
        <f t="shared" si="11"/>
        <v>72</v>
      </c>
      <c r="B85" s="63" t="s">
        <v>243</v>
      </c>
      <c r="C85" s="93"/>
      <c r="D85" s="64" t="s">
        <v>12</v>
      </c>
      <c r="E85" s="65">
        <v>0.05</v>
      </c>
      <c r="F85" s="66">
        <f t="shared" si="4"/>
        <v>33333.333333333328</v>
      </c>
      <c r="G85" s="67">
        <v>35000</v>
      </c>
      <c r="H85" s="61"/>
    </row>
    <row r="86" spans="1:8" s="4" customFormat="1" ht="18.75">
      <c r="A86" s="68">
        <f t="shared" si="11"/>
        <v>73</v>
      </c>
      <c r="B86" s="68" t="s">
        <v>244</v>
      </c>
      <c r="C86" s="87"/>
      <c r="D86" s="69" t="s">
        <v>12</v>
      </c>
      <c r="E86" s="70">
        <v>0.05</v>
      </c>
      <c r="F86" s="71">
        <f t="shared" si="4"/>
        <v>26666.666666666664</v>
      </c>
      <c r="G86" s="72">
        <v>28000</v>
      </c>
      <c r="H86" s="84"/>
    </row>
    <row r="87" spans="1:8" s="47" customFormat="1" ht="18.75">
      <c r="A87" s="63">
        <f t="shared" si="11"/>
        <v>74</v>
      </c>
      <c r="B87" s="63" t="s">
        <v>245</v>
      </c>
      <c r="C87" s="93"/>
      <c r="D87" s="64" t="s">
        <v>54</v>
      </c>
      <c r="E87" s="65">
        <v>0.05</v>
      </c>
      <c r="F87" s="66">
        <f t="shared" si="4"/>
        <v>28571.428571428569</v>
      </c>
      <c r="G87" s="67">
        <v>30000</v>
      </c>
      <c r="H87" s="61"/>
    </row>
    <row r="88" spans="1:8" s="47" customFormat="1" ht="18.75">
      <c r="A88" s="63">
        <f t="shared" si="11"/>
        <v>75</v>
      </c>
      <c r="B88" s="63" t="s">
        <v>55</v>
      </c>
      <c r="C88" s="93" t="s">
        <v>36</v>
      </c>
      <c r="D88" s="64" t="s">
        <v>12</v>
      </c>
      <c r="E88" s="65">
        <v>0.05</v>
      </c>
      <c r="F88" s="66">
        <f t="shared" si="4"/>
        <v>55238.095238095237</v>
      </c>
      <c r="G88" s="67">
        <v>58000</v>
      </c>
      <c r="H88" s="61"/>
    </row>
    <row r="89" spans="1:8" s="4" customFormat="1" ht="18.75">
      <c r="A89" s="63">
        <f t="shared" si="11"/>
        <v>76</v>
      </c>
      <c r="B89" s="63" t="s">
        <v>225</v>
      </c>
      <c r="C89" s="93" t="s">
        <v>36</v>
      </c>
      <c r="D89" s="64" t="s">
        <v>12</v>
      </c>
      <c r="E89" s="65">
        <v>0.05</v>
      </c>
      <c r="F89" s="66">
        <f t="shared" ref="F89" si="13">G89/1.05</f>
        <v>55238.095238095237</v>
      </c>
      <c r="G89" s="67">
        <v>58000</v>
      </c>
      <c r="H89" s="61"/>
    </row>
    <row r="90" spans="1:8" s="4" customFormat="1" ht="18.75">
      <c r="A90" s="63">
        <f t="shared" si="11"/>
        <v>77</v>
      </c>
      <c r="B90" s="63" t="s">
        <v>226</v>
      </c>
      <c r="C90" s="93" t="s">
        <v>36</v>
      </c>
      <c r="D90" s="64" t="s">
        <v>12</v>
      </c>
      <c r="E90" s="65">
        <v>0.05</v>
      </c>
      <c r="F90" s="66">
        <f t="shared" ref="F90" si="14">G90/1.05</f>
        <v>55238.095238095237</v>
      </c>
      <c r="G90" s="67">
        <v>58000</v>
      </c>
      <c r="H90" s="61"/>
    </row>
    <row r="91" spans="1:8" s="48" customFormat="1" ht="22.5">
      <c r="A91" s="63">
        <f>A88+1</f>
        <v>76</v>
      </c>
      <c r="B91" s="63" t="s">
        <v>104</v>
      </c>
      <c r="C91" s="93" t="s">
        <v>56</v>
      </c>
      <c r="D91" s="64" t="s">
        <v>12</v>
      </c>
      <c r="E91" s="65">
        <v>0.05</v>
      </c>
      <c r="F91" s="66">
        <f t="shared" si="4"/>
        <v>17619.047619047618</v>
      </c>
      <c r="G91" s="67">
        <v>18500</v>
      </c>
      <c r="H91" s="79"/>
    </row>
    <row r="92" spans="1:8" s="47" customFormat="1" ht="18.75">
      <c r="A92" s="63">
        <f t="shared" si="11"/>
        <v>77</v>
      </c>
      <c r="B92" s="63" t="s">
        <v>147</v>
      </c>
      <c r="C92" s="93"/>
      <c r="D92" s="64" t="s">
        <v>12</v>
      </c>
      <c r="E92" s="65">
        <v>0.05</v>
      </c>
      <c r="F92" s="66">
        <f t="shared" si="4"/>
        <v>33333.333333333328</v>
      </c>
      <c r="G92" s="67">
        <v>35000</v>
      </c>
      <c r="H92" s="61"/>
    </row>
    <row r="93" spans="1:8" s="47" customFormat="1" ht="18.75">
      <c r="A93" s="63">
        <f t="shared" si="11"/>
        <v>78</v>
      </c>
      <c r="B93" s="63" t="s">
        <v>57</v>
      </c>
      <c r="C93" s="93" t="s">
        <v>20</v>
      </c>
      <c r="D93" s="64" t="s">
        <v>12</v>
      </c>
      <c r="E93" s="65">
        <v>0.05</v>
      </c>
      <c r="F93" s="66">
        <f t="shared" si="4"/>
        <v>350476.19047619047</v>
      </c>
      <c r="G93" s="67">
        <v>368000</v>
      </c>
      <c r="H93" s="61"/>
    </row>
    <row r="94" spans="1:8" s="47" customFormat="1" ht="18.75">
      <c r="A94" s="63">
        <f t="shared" si="11"/>
        <v>79</v>
      </c>
      <c r="B94" s="63" t="s">
        <v>58</v>
      </c>
      <c r="C94" s="93"/>
      <c r="D94" s="64" t="s">
        <v>12</v>
      </c>
      <c r="E94" s="65">
        <v>0.05</v>
      </c>
      <c r="F94" s="66">
        <f t="shared" si="4"/>
        <v>190476.19047619047</v>
      </c>
      <c r="G94" s="67">
        <v>200000</v>
      </c>
      <c r="H94" s="61"/>
    </row>
    <row r="95" spans="1:8" s="4" customFormat="1" ht="18.75">
      <c r="A95" s="63">
        <f t="shared" si="11"/>
        <v>80</v>
      </c>
      <c r="B95" s="63" t="s">
        <v>59</v>
      </c>
      <c r="C95" s="93"/>
      <c r="D95" s="64" t="s">
        <v>12</v>
      </c>
      <c r="E95" s="65">
        <v>0.05</v>
      </c>
      <c r="F95" s="66">
        <f t="shared" si="4"/>
        <v>152380.95238095237</v>
      </c>
      <c r="G95" s="67">
        <v>160000</v>
      </c>
      <c r="H95" s="61"/>
    </row>
    <row r="96" spans="1:8" s="47" customFormat="1" ht="18.75">
      <c r="A96" s="63">
        <f t="shared" si="11"/>
        <v>81</v>
      </c>
      <c r="B96" s="63" t="s">
        <v>171</v>
      </c>
      <c r="C96" s="93" t="s">
        <v>20</v>
      </c>
      <c r="D96" s="64" t="s">
        <v>12</v>
      </c>
      <c r="E96" s="65">
        <v>0.05</v>
      </c>
      <c r="F96" s="66">
        <f t="shared" si="4"/>
        <v>61904.761904761901</v>
      </c>
      <c r="G96" s="67">
        <v>65000</v>
      </c>
      <c r="H96" s="61"/>
    </row>
    <row r="97" spans="1:8" s="49" customFormat="1" ht="18.75">
      <c r="A97" s="63">
        <f t="shared" si="11"/>
        <v>82</v>
      </c>
      <c r="B97" s="63" t="s">
        <v>172</v>
      </c>
      <c r="C97" s="93"/>
      <c r="D97" s="64" t="s">
        <v>12</v>
      </c>
      <c r="E97" s="65">
        <v>0.05</v>
      </c>
      <c r="F97" s="66">
        <f t="shared" si="4"/>
        <v>33333.333333333328</v>
      </c>
      <c r="G97" s="67">
        <v>35000</v>
      </c>
      <c r="H97" s="61"/>
    </row>
    <row r="98" spans="1:8" s="49" customFormat="1" ht="18.75">
      <c r="A98" s="63">
        <f t="shared" si="11"/>
        <v>83</v>
      </c>
      <c r="B98" s="63" t="s">
        <v>209</v>
      </c>
      <c r="C98" s="93"/>
      <c r="D98" s="64" t="s">
        <v>12</v>
      </c>
      <c r="E98" s="65">
        <v>0.05</v>
      </c>
      <c r="F98" s="66">
        <f t="shared" ref="F98" si="15">G98/1.05</f>
        <v>47619.047619047618</v>
      </c>
      <c r="G98" s="67">
        <v>50000</v>
      </c>
      <c r="H98" s="61"/>
    </row>
    <row r="99" spans="1:8" s="49" customFormat="1" ht="18.75">
      <c r="A99" s="63">
        <f t="shared" si="11"/>
        <v>84</v>
      </c>
      <c r="B99" s="63" t="s">
        <v>210</v>
      </c>
      <c r="C99" s="93"/>
      <c r="D99" s="64" t="s">
        <v>12</v>
      </c>
      <c r="E99" s="65">
        <v>0.05</v>
      </c>
      <c r="F99" s="66">
        <f t="shared" ref="F99" si="16">G99/1.05</f>
        <v>40952.380952380954</v>
      </c>
      <c r="G99" s="67">
        <v>43000</v>
      </c>
      <c r="H99" s="61"/>
    </row>
    <row r="100" spans="1:8" s="47" customFormat="1" ht="18.75">
      <c r="A100" s="63">
        <f>A97+1</f>
        <v>83</v>
      </c>
      <c r="B100" s="63" t="s">
        <v>60</v>
      </c>
      <c r="C100" s="93"/>
      <c r="D100" s="64" t="s">
        <v>12</v>
      </c>
      <c r="E100" s="65">
        <v>0.05</v>
      </c>
      <c r="F100" s="66">
        <f t="shared" ref="F100:F107" si="17">G100/1.05</f>
        <v>46666.666666666664</v>
      </c>
      <c r="G100" s="67">
        <v>49000</v>
      </c>
      <c r="H100" s="59"/>
    </row>
    <row r="101" spans="1:8" s="47" customFormat="1" ht="18.75">
      <c r="A101" s="63">
        <f t="shared" si="11"/>
        <v>84</v>
      </c>
      <c r="B101" s="63" t="s">
        <v>65</v>
      </c>
      <c r="C101" s="93" t="s">
        <v>20</v>
      </c>
      <c r="D101" s="64" t="s">
        <v>12</v>
      </c>
      <c r="E101" s="65">
        <v>0.08</v>
      </c>
      <c r="F101" s="66">
        <f>G101/1.08</f>
        <v>122222.22222222222</v>
      </c>
      <c r="G101" s="67">
        <v>132000</v>
      </c>
      <c r="H101" s="59"/>
    </row>
    <row r="102" spans="1:8" s="47" customFormat="1" ht="18.75">
      <c r="A102" s="63">
        <f t="shared" si="11"/>
        <v>85</v>
      </c>
      <c r="B102" s="63" t="s">
        <v>66</v>
      </c>
      <c r="C102" s="93"/>
      <c r="D102" s="64" t="s">
        <v>12</v>
      </c>
      <c r="E102" s="65">
        <v>0.08</v>
      </c>
      <c r="F102" s="66">
        <f>G102/1.08</f>
        <v>32407.407407407405</v>
      </c>
      <c r="G102" s="67">
        <v>35000</v>
      </c>
      <c r="H102" s="59"/>
    </row>
    <row r="103" spans="1:8" s="47" customFormat="1" ht="18.75">
      <c r="A103" s="63">
        <f t="shared" si="11"/>
        <v>86</v>
      </c>
      <c r="B103" s="63" t="s">
        <v>112</v>
      </c>
      <c r="C103" s="93" t="s">
        <v>20</v>
      </c>
      <c r="D103" s="64" t="s">
        <v>12</v>
      </c>
      <c r="E103" s="65">
        <v>0.05</v>
      </c>
      <c r="F103" s="66">
        <f t="shared" si="17"/>
        <v>52380.952380952382</v>
      </c>
      <c r="G103" s="67">
        <v>55000</v>
      </c>
      <c r="H103" s="59"/>
    </row>
    <row r="104" spans="1:8" s="47" customFormat="1" ht="18.75">
      <c r="A104" s="63">
        <f t="shared" si="11"/>
        <v>87</v>
      </c>
      <c r="B104" s="63" t="s">
        <v>124</v>
      </c>
      <c r="C104" s="93"/>
      <c r="D104" s="64" t="s">
        <v>12</v>
      </c>
      <c r="E104" s="65">
        <v>0.05</v>
      </c>
      <c r="F104" s="66">
        <f t="shared" si="17"/>
        <v>45714.28571428571</v>
      </c>
      <c r="G104" s="67">
        <v>48000</v>
      </c>
      <c r="H104" s="61"/>
    </row>
    <row r="105" spans="1:8" s="47" customFormat="1" ht="18.75">
      <c r="A105" s="63">
        <f t="shared" si="11"/>
        <v>88</v>
      </c>
      <c r="B105" s="63" t="s">
        <v>125</v>
      </c>
      <c r="C105" s="93"/>
      <c r="D105" s="64" t="s">
        <v>12</v>
      </c>
      <c r="E105" s="65">
        <v>0.05</v>
      </c>
      <c r="F105" s="66">
        <f t="shared" si="17"/>
        <v>69523.809523809527</v>
      </c>
      <c r="G105" s="67">
        <v>73000</v>
      </c>
      <c r="H105" s="61"/>
    </row>
    <row r="106" spans="1:8" s="47" customFormat="1" ht="18.75">
      <c r="A106" s="63">
        <f t="shared" si="11"/>
        <v>89</v>
      </c>
      <c r="B106" s="63" t="s">
        <v>246</v>
      </c>
      <c r="C106" s="93" t="s">
        <v>20</v>
      </c>
      <c r="D106" s="64" t="s">
        <v>12</v>
      </c>
      <c r="E106" s="65">
        <v>0.05</v>
      </c>
      <c r="F106" s="66">
        <f t="shared" si="17"/>
        <v>63809.523809523809</v>
      </c>
      <c r="G106" s="67">
        <v>67000</v>
      </c>
      <c r="H106" s="61"/>
    </row>
    <row r="107" spans="1:8" s="47" customFormat="1" ht="18.75">
      <c r="A107" s="63">
        <f t="shared" si="11"/>
        <v>90</v>
      </c>
      <c r="B107" s="63" t="s">
        <v>247</v>
      </c>
      <c r="C107" s="93"/>
      <c r="D107" s="64" t="s">
        <v>12</v>
      </c>
      <c r="E107" s="65">
        <v>0.05</v>
      </c>
      <c r="F107" s="66">
        <f t="shared" si="17"/>
        <v>95238.095238095237</v>
      </c>
      <c r="G107" s="67">
        <v>100000</v>
      </c>
      <c r="H107" s="61"/>
    </row>
    <row r="108" spans="1:8" s="47" customFormat="1" ht="18.75">
      <c r="A108" s="63">
        <f t="shared" si="11"/>
        <v>91</v>
      </c>
      <c r="B108" s="63" t="s">
        <v>101</v>
      </c>
      <c r="C108" s="64"/>
      <c r="D108" s="64" t="s">
        <v>12</v>
      </c>
      <c r="E108" s="65">
        <v>0.08</v>
      </c>
      <c r="F108" s="66">
        <f>G108/1.08</f>
        <v>62962.962962962956</v>
      </c>
      <c r="G108" s="67">
        <v>68000</v>
      </c>
      <c r="H108" s="59"/>
    </row>
    <row r="109" spans="1:8" s="49" customFormat="1" ht="18.75">
      <c r="A109" s="63">
        <f t="shared" si="11"/>
        <v>92</v>
      </c>
      <c r="B109" s="56" t="s">
        <v>145</v>
      </c>
      <c r="C109" s="110" t="s">
        <v>20</v>
      </c>
      <c r="D109" s="64" t="s">
        <v>12</v>
      </c>
      <c r="E109" s="65">
        <v>0.08</v>
      </c>
      <c r="F109" s="66">
        <f t="shared" ref="F109:F112" si="18">G109/1.08</f>
        <v>34259.259259259255</v>
      </c>
      <c r="G109" s="67">
        <v>37000</v>
      </c>
      <c r="H109" s="59"/>
    </row>
    <row r="110" spans="1:8" s="49" customFormat="1" ht="18.75">
      <c r="A110" s="63">
        <f t="shared" si="11"/>
        <v>93</v>
      </c>
      <c r="B110" s="56" t="s">
        <v>146</v>
      </c>
      <c r="C110" s="111"/>
      <c r="D110" s="64" t="s">
        <v>12</v>
      </c>
      <c r="E110" s="65">
        <v>0.08</v>
      </c>
      <c r="F110" s="66">
        <f t="shared" si="18"/>
        <v>34259.259259259255</v>
      </c>
      <c r="G110" s="67">
        <v>37000</v>
      </c>
      <c r="H110" s="59"/>
    </row>
    <row r="111" spans="1:8" s="49" customFormat="1" ht="18.75">
      <c r="A111" s="63">
        <f t="shared" si="11"/>
        <v>94</v>
      </c>
      <c r="B111" s="56" t="s">
        <v>177</v>
      </c>
      <c r="C111" s="93"/>
      <c r="D111" s="64" t="s">
        <v>176</v>
      </c>
      <c r="E111" s="65">
        <v>0.08</v>
      </c>
      <c r="F111" s="66">
        <f t="shared" si="18"/>
        <v>20000</v>
      </c>
      <c r="G111" s="67">
        <v>21600</v>
      </c>
      <c r="H111" s="59"/>
    </row>
    <row r="112" spans="1:8" s="52" customFormat="1" ht="26.25">
      <c r="A112" s="63">
        <f t="shared" si="11"/>
        <v>95</v>
      </c>
      <c r="B112" s="56" t="s">
        <v>201</v>
      </c>
      <c r="C112" s="94" t="s">
        <v>20</v>
      </c>
      <c r="D112" s="64" t="s">
        <v>12</v>
      </c>
      <c r="E112" s="65">
        <v>0.08</v>
      </c>
      <c r="F112" s="66">
        <f t="shared" si="18"/>
        <v>27777.777777777777</v>
      </c>
      <c r="G112" s="67">
        <v>30000</v>
      </c>
      <c r="H112" s="59"/>
    </row>
    <row r="113" spans="1:9" s="52" customFormat="1" ht="26.25">
      <c r="A113" s="63">
        <f t="shared" si="11"/>
        <v>96</v>
      </c>
      <c r="B113" s="56" t="s">
        <v>211</v>
      </c>
      <c r="C113" s="95"/>
      <c r="D113" s="64" t="s">
        <v>212</v>
      </c>
      <c r="E113" s="65">
        <v>0.08</v>
      </c>
      <c r="F113" s="66">
        <f t="shared" ref="F113" si="19">G113/1.08</f>
        <v>62962.962962962956</v>
      </c>
      <c r="G113" s="67">
        <v>68000</v>
      </c>
      <c r="H113" s="59"/>
    </row>
    <row r="114" spans="1:9" s="52" customFormat="1" ht="26.25">
      <c r="A114" s="63">
        <f t="shared" si="11"/>
        <v>97</v>
      </c>
      <c r="B114" s="56" t="s">
        <v>213</v>
      </c>
      <c r="C114" s="95"/>
      <c r="D114" s="64" t="s">
        <v>212</v>
      </c>
      <c r="E114" s="65">
        <v>0.08</v>
      </c>
      <c r="F114" s="66">
        <f t="shared" ref="F114" si="20">G114/1.08</f>
        <v>32407.407407407405</v>
      </c>
      <c r="G114" s="67">
        <v>35000</v>
      </c>
      <c r="H114" s="59"/>
    </row>
    <row r="115" spans="1:9" s="47" customFormat="1" ht="18.75">
      <c r="A115" s="63">
        <f t="shared" si="11"/>
        <v>98</v>
      </c>
      <c r="B115" s="56" t="s">
        <v>114</v>
      </c>
      <c r="C115" s="110"/>
      <c r="D115" s="64" t="s">
        <v>12</v>
      </c>
      <c r="E115" s="65">
        <v>0.05</v>
      </c>
      <c r="F115" s="66">
        <f>G115/1.05</f>
        <v>171428.57142857142</v>
      </c>
      <c r="G115" s="67">
        <v>180000</v>
      </c>
      <c r="H115" s="59"/>
    </row>
    <row r="116" spans="1:9" s="47" customFormat="1" ht="18.75">
      <c r="A116" s="63">
        <f t="shared" si="11"/>
        <v>99</v>
      </c>
      <c r="B116" s="56" t="s">
        <v>173</v>
      </c>
      <c r="C116" s="111"/>
      <c r="D116" s="64" t="s">
        <v>12</v>
      </c>
      <c r="E116" s="65">
        <v>0.08</v>
      </c>
      <c r="F116" s="66">
        <f t="shared" ref="F116:F128" si="21">G116/1.08</f>
        <v>46296.296296296292</v>
      </c>
      <c r="G116" s="67">
        <v>50000</v>
      </c>
      <c r="H116" s="59"/>
    </row>
    <row r="117" spans="1:9" s="47" customFormat="1" ht="18.75">
      <c r="A117" s="63">
        <f t="shared" si="11"/>
        <v>100</v>
      </c>
      <c r="B117" s="56" t="s">
        <v>248</v>
      </c>
      <c r="C117" s="110"/>
      <c r="D117" s="64" t="s">
        <v>64</v>
      </c>
      <c r="E117" s="65">
        <v>0.08</v>
      </c>
      <c r="F117" s="66">
        <f t="shared" si="21"/>
        <v>16666.666666666664</v>
      </c>
      <c r="G117" s="67">
        <v>18000</v>
      </c>
      <c r="H117" s="62" t="s">
        <v>116</v>
      </c>
    </row>
    <row r="118" spans="1:9" s="47" customFormat="1" ht="18.75">
      <c r="A118" s="63">
        <f t="shared" si="11"/>
        <v>101</v>
      </c>
      <c r="B118" s="56" t="s">
        <v>228</v>
      </c>
      <c r="C118" s="111"/>
      <c r="D118" s="64" t="s">
        <v>12</v>
      </c>
      <c r="E118" s="65">
        <v>0.08</v>
      </c>
      <c r="F118" s="66">
        <f t="shared" si="21"/>
        <v>25925.925925925923</v>
      </c>
      <c r="G118" s="67">
        <v>28000</v>
      </c>
      <c r="H118" s="62"/>
    </row>
    <row r="119" spans="1:9" s="47" customFormat="1" ht="18.75">
      <c r="A119" s="63">
        <f t="shared" si="11"/>
        <v>102</v>
      </c>
      <c r="B119" s="56" t="s">
        <v>109</v>
      </c>
      <c r="C119" s="94"/>
      <c r="D119" s="64" t="s">
        <v>12</v>
      </c>
      <c r="E119" s="65">
        <v>0.08</v>
      </c>
      <c r="F119" s="66">
        <f t="shared" si="21"/>
        <v>41666.666666666664</v>
      </c>
      <c r="G119" s="67">
        <v>45000</v>
      </c>
      <c r="H119" s="62"/>
    </row>
    <row r="120" spans="1:9" s="47" customFormat="1" ht="18.75">
      <c r="A120" s="63">
        <f t="shared" si="11"/>
        <v>103</v>
      </c>
      <c r="B120" s="56" t="s">
        <v>249</v>
      </c>
      <c r="C120" s="93"/>
      <c r="D120" s="64" t="s">
        <v>12</v>
      </c>
      <c r="E120" s="65">
        <v>0.08</v>
      </c>
      <c r="F120" s="66">
        <f t="shared" si="21"/>
        <v>9259.2592592592591</v>
      </c>
      <c r="G120" s="67">
        <v>10000</v>
      </c>
      <c r="H120" s="62"/>
    </row>
    <row r="121" spans="1:9" s="47" customFormat="1" ht="18.75">
      <c r="A121" s="63">
        <f t="shared" si="11"/>
        <v>104</v>
      </c>
      <c r="B121" s="56" t="s">
        <v>224</v>
      </c>
      <c r="C121" s="94"/>
      <c r="D121" s="64" t="s">
        <v>78</v>
      </c>
      <c r="E121" s="65">
        <v>0.08</v>
      </c>
      <c r="F121" s="66">
        <f t="shared" si="21"/>
        <v>92592.592592592584</v>
      </c>
      <c r="G121" s="67">
        <v>100000</v>
      </c>
      <c r="H121" s="62"/>
    </row>
    <row r="122" spans="1:9" s="47" customFormat="1" ht="18.75">
      <c r="A122" s="63">
        <f t="shared" si="11"/>
        <v>105</v>
      </c>
      <c r="B122" s="56" t="s">
        <v>250</v>
      </c>
      <c r="C122" s="94"/>
      <c r="D122" s="64" t="s">
        <v>78</v>
      </c>
      <c r="E122" s="65">
        <v>0.08</v>
      </c>
      <c r="F122" s="66">
        <f t="shared" ref="F122" si="22">G122/1.08</f>
        <v>155555.55555555553</v>
      </c>
      <c r="G122" s="67">
        <v>168000</v>
      </c>
      <c r="H122" s="62"/>
    </row>
    <row r="123" spans="1:9" s="47" customFormat="1" ht="18.75">
      <c r="A123" s="63">
        <f>A121+1</f>
        <v>105</v>
      </c>
      <c r="B123" s="56" t="s">
        <v>77</v>
      </c>
      <c r="C123" s="93"/>
      <c r="D123" s="64" t="s">
        <v>78</v>
      </c>
      <c r="E123" s="65">
        <v>0.08</v>
      </c>
      <c r="F123" s="66">
        <f t="shared" si="21"/>
        <v>46666.666666666664</v>
      </c>
      <c r="G123" s="67">
        <v>50400</v>
      </c>
      <c r="H123" s="62" t="s">
        <v>111</v>
      </c>
      <c r="I123" s="53"/>
    </row>
    <row r="124" spans="1:9" s="47" customFormat="1" ht="18.75">
      <c r="A124" s="63">
        <f t="shared" si="11"/>
        <v>106</v>
      </c>
      <c r="B124" s="56" t="s">
        <v>149</v>
      </c>
      <c r="C124" s="110"/>
      <c r="D124" s="64" t="s">
        <v>83</v>
      </c>
      <c r="E124" s="65">
        <v>0.08</v>
      </c>
      <c r="F124" s="66">
        <f t="shared" si="21"/>
        <v>283333.33333333331</v>
      </c>
      <c r="G124" s="67">
        <v>306000</v>
      </c>
      <c r="H124" s="62" t="s">
        <v>148</v>
      </c>
    </row>
    <row r="125" spans="1:9" s="47" customFormat="1" ht="18.75">
      <c r="A125" s="63">
        <f>A123+1</f>
        <v>106</v>
      </c>
      <c r="B125" s="56" t="s">
        <v>251</v>
      </c>
      <c r="C125" s="121"/>
      <c r="D125" s="64" t="s">
        <v>83</v>
      </c>
      <c r="E125" s="65">
        <v>0.08</v>
      </c>
      <c r="F125" s="66">
        <f t="shared" ref="F125" si="23">G125/1.08</f>
        <v>283333.33333333331</v>
      </c>
      <c r="G125" s="67">
        <v>306000</v>
      </c>
      <c r="H125" s="62" t="s">
        <v>148</v>
      </c>
    </row>
    <row r="126" spans="1:9" s="47" customFormat="1" ht="18.75">
      <c r="A126" s="63">
        <f>A124+1</f>
        <v>107</v>
      </c>
      <c r="B126" s="56" t="s">
        <v>252</v>
      </c>
      <c r="C126" s="111"/>
      <c r="D126" s="64" t="s">
        <v>78</v>
      </c>
      <c r="E126" s="65">
        <v>0.08</v>
      </c>
      <c r="F126" s="66">
        <f t="shared" si="21"/>
        <v>56666.666666666664</v>
      </c>
      <c r="G126" s="67">
        <v>61200</v>
      </c>
      <c r="H126" s="62"/>
    </row>
    <row r="127" spans="1:9" s="47" customFormat="1" ht="37.5">
      <c r="A127" s="63">
        <f t="shared" si="11"/>
        <v>108</v>
      </c>
      <c r="B127" s="56" t="s">
        <v>168</v>
      </c>
      <c r="C127" s="94"/>
      <c r="D127" s="64" t="s">
        <v>83</v>
      </c>
      <c r="E127" s="65">
        <v>0.08</v>
      </c>
      <c r="F127" s="66">
        <f t="shared" si="21"/>
        <v>97222.222222222219</v>
      </c>
      <c r="G127" s="67">
        <v>105000</v>
      </c>
      <c r="H127" s="122" t="s">
        <v>110</v>
      </c>
    </row>
    <row r="128" spans="1:9" s="47" customFormat="1" ht="37.5">
      <c r="A128" s="63">
        <f t="shared" si="11"/>
        <v>109</v>
      </c>
      <c r="B128" s="56" t="s">
        <v>167</v>
      </c>
      <c r="C128" s="93"/>
      <c r="D128" s="64" t="s">
        <v>83</v>
      </c>
      <c r="E128" s="65">
        <v>0.08</v>
      </c>
      <c r="F128" s="66">
        <f t="shared" si="21"/>
        <v>110833.33333333333</v>
      </c>
      <c r="G128" s="67">
        <v>119700</v>
      </c>
      <c r="H128" s="125"/>
    </row>
    <row r="129" spans="1:8" s="47" customFormat="1" ht="18.75">
      <c r="A129" s="63">
        <f t="shared" si="11"/>
        <v>110</v>
      </c>
      <c r="B129" s="56" t="s">
        <v>217</v>
      </c>
      <c r="C129" s="93"/>
      <c r="D129" s="64" t="s">
        <v>81</v>
      </c>
      <c r="E129" s="65">
        <v>0.08</v>
      </c>
      <c r="F129" s="66">
        <f t="shared" ref="F129" si="24">G129/1.08</f>
        <v>416666.66666666663</v>
      </c>
      <c r="G129" s="67">
        <v>450000</v>
      </c>
      <c r="H129" s="97"/>
    </row>
    <row r="130" spans="1:8" s="47" customFormat="1" ht="18.75">
      <c r="A130" s="63">
        <f t="shared" si="11"/>
        <v>111</v>
      </c>
      <c r="B130" s="56" t="s">
        <v>218</v>
      </c>
      <c r="C130" s="93"/>
      <c r="D130" s="64" t="s">
        <v>64</v>
      </c>
      <c r="E130" s="65">
        <v>0.08</v>
      </c>
      <c r="F130" s="66">
        <f t="shared" ref="F130:F131" si="25">G130/1.08</f>
        <v>60185.185185185182</v>
      </c>
      <c r="G130" s="67">
        <v>65000</v>
      </c>
      <c r="H130" s="97"/>
    </row>
    <row r="131" spans="1:8" s="47" customFormat="1" ht="18.75">
      <c r="A131" s="63">
        <f t="shared" si="11"/>
        <v>112</v>
      </c>
      <c r="B131" s="56" t="s">
        <v>219</v>
      </c>
      <c r="C131" s="93"/>
      <c r="D131" s="64" t="s">
        <v>212</v>
      </c>
      <c r="E131" s="65">
        <v>0.08</v>
      </c>
      <c r="F131" s="66">
        <f t="shared" si="25"/>
        <v>16666.666666666664</v>
      </c>
      <c r="G131" s="67">
        <v>18000</v>
      </c>
      <c r="H131" s="97"/>
    </row>
    <row r="132" spans="1:8" s="47" customFormat="1" ht="18.75">
      <c r="A132" s="63">
        <f t="shared" si="11"/>
        <v>113</v>
      </c>
      <c r="B132" s="56" t="s">
        <v>220</v>
      </c>
      <c r="C132" s="93"/>
      <c r="D132" s="64" t="s">
        <v>78</v>
      </c>
      <c r="E132" s="65">
        <v>0.08</v>
      </c>
      <c r="F132" s="66">
        <f t="shared" ref="F132" si="26">G132/1.08</f>
        <v>35185.185185185182</v>
      </c>
      <c r="G132" s="67">
        <v>38000</v>
      </c>
      <c r="H132" s="97"/>
    </row>
    <row r="133" spans="1:8" s="47" customFormat="1" ht="37.5">
      <c r="A133" s="63">
        <f t="shared" si="11"/>
        <v>114</v>
      </c>
      <c r="B133" s="56" t="s">
        <v>221</v>
      </c>
      <c r="C133" s="93"/>
      <c r="D133" s="64" t="s">
        <v>78</v>
      </c>
      <c r="E133" s="65">
        <v>0.08</v>
      </c>
      <c r="F133" s="66">
        <f t="shared" ref="F133" si="27">G133/1.08</f>
        <v>26851.85185185185</v>
      </c>
      <c r="G133" s="67">
        <v>29000</v>
      </c>
      <c r="H133" s="97"/>
    </row>
    <row r="134" spans="1:8" s="47" customFormat="1" ht="18.75">
      <c r="A134" s="63">
        <f t="shared" si="11"/>
        <v>115</v>
      </c>
      <c r="B134" s="56" t="s">
        <v>222</v>
      </c>
      <c r="C134" s="93"/>
      <c r="D134" s="64" t="s">
        <v>12</v>
      </c>
      <c r="E134" s="65">
        <v>0.08</v>
      </c>
      <c r="F134" s="66">
        <f t="shared" ref="F134" si="28">G134/1.08</f>
        <v>41666.666666666664</v>
      </c>
      <c r="G134" s="67">
        <v>45000</v>
      </c>
      <c r="H134" s="97"/>
    </row>
    <row r="135" spans="1:8" s="46" customFormat="1" ht="18.75">
      <c r="A135" s="105" t="s">
        <v>97</v>
      </c>
      <c r="B135" s="106"/>
      <c r="C135" s="106"/>
      <c r="D135" s="106"/>
      <c r="E135" s="106"/>
      <c r="F135" s="107"/>
      <c r="G135" s="80"/>
      <c r="H135" s="59"/>
    </row>
    <row r="136" spans="1:8" ht="18.75">
      <c r="A136" s="108" t="s">
        <v>257</v>
      </c>
      <c r="B136" s="108"/>
      <c r="C136" s="108"/>
      <c r="D136" s="108"/>
      <c r="E136" s="108"/>
      <c r="F136" s="108"/>
      <c r="G136" s="108"/>
      <c r="H136" s="108"/>
    </row>
    <row r="137" spans="1:8" ht="18.75">
      <c r="A137" s="109" t="s">
        <v>98</v>
      </c>
      <c r="B137" s="109"/>
      <c r="C137" s="109"/>
      <c r="D137" s="109"/>
      <c r="E137" s="109"/>
      <c r="F137" s="109"/>
      <c r="G137" s="109"/>
      <c r="H137" s="109"/>
    </row>
    <row r="138" spans="1:8" ht="18.75">
      <c r="A138" s="114" t="s">
        <v>205</v>
      </c>
      <c r="B138" s="114"/>
      <c r="C138" s="114"/>
      <c r="D138" s="114"/>
      <c r="E138" s="114"/>
      <c r="F138" s="114"/>
      <c r="G138" s="114"/>
      <c r="H138" s="114"/>
    </row>
    <row r="139" spans="1:8" ht="18.75">
      <c r="A139" s="109" t="s">
        <v>99</v>
      </c>
      <c r="B139" s="109"/>
      <c r="C139" s="109"/>
      <c r="D139" s="109"/>
      <c r="E139" s="109"/>
      <c r="F139" s="109"/>
      <c r="G139" s="109"/>
      <c r="H139" s="109"/>
    </row>
    <row r="140" spans="1:8" ht="19.5">
      <c r="A140" s="81"/>
      <c r="B140" s="82"/>
      <c r="F140" s="115" t="s">
        <v>256</v>
      </c>
      <c r="G140" s="115"/>
      <c r="H140" s="115"/>
    </row>
    <row r="141" spans="1:8" ht="18.75">
      <c r="A141" s="81"/>
      <c r="B141" s="83"/>
      <c r="F141" s="120" t="s">
        <v>100</v>
      </c>
      <c r="G141" s="120"/>
      <c r="H141" s="120"/>
    </row>
    <row r="143" spans="1:8">
      <c r="G143" s="100"/>
      <c r="H143" s="100"/>
    </row>
  </sheetData>
  <autoFilter ref="A9:K141"/>
  <mergeCells count="31">
    <mergeCell ref="B2:D2"/>
    <mergeCell ref="C115:C116"/>
    <mergeCell ref="C117:C118"/>
    <mergeCell ref="F141:H141"/>
    <mergeCell ref="C124:C126"/>
    <mergeCell ref="H36:H38"/>
    <mergeCell ref="H127:H128"/>
    <mergeCell ref="H11:H19"/>
    <mergeCell ref="H21:H25"/>
    <mergeCell ref="H82:H83"/>
    <mergeCell ref="A9:A10"/>
    <mergeCell ref="B9:B10"/>
    <mergeCell ref="C9:C10"/>
    <mergeCell ref="C11:C19"/>
    <mergeCell ref="E9:E10"/>
    <mergeCell ref="G143:H143"/>
    <mergeCell ref="A1:H1"/>
    <mergeCell ref="A4:H4"/>
    <mergeCell ref="A7:H7"/>
    <mergeCell ref="G8:H8"/>
    <mergeCell ref="A135:F135"/>
    <mergeCell ref="A136:H136"/>
    <mergeCell ref="A137:H137"/>
    <mergeCell ref="C109:C110"/>
    <mergeCell ref="D9:D10"/>
    <mergeCell ref="F9:F10"/>
    <mergeCell ref="G9:G10"/>
    <mergeCell ref="H9:H10"/>
    <mergeCell ref="A138:H138"/>
    <mergeCell ref="A139:H139"/>
    <mergeCell ref="F140:H140"/>
  </mergeCells>
  <hyperlinks>
    <hyperlink ref="A138" r:id="rId1" display="Mr Trần Bùi Ngọc Anh - Giám đốc công ty; Di động: 0983.194.229 ;  Email: ketoananphuoc229@gmail.com"/>
  </hyperlinks>
  <pageMargins left="0.3" right="0.2" top="0.25" bottom="0.24" header="0.24" footer="0.24"/>
  <pageSetup paperSize="9" scale="71" orientation="portrait" verticalDpi="203" r:id="rId2"/>
  <colBreaks count="1" manualBreakCount="1">
    <brk id="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41"/>
  <sheetViews>
    <sheetView topLeftCell="A105" workbookViewId="0">
      <selection activeCell="B116" sqref="B1:B1048576"/>
    </sheetView>
  </sheetViews>
  <sheetFormatPr defaultRowHeight="18.75"/>
  <cols>
    <col min="1" max="1" width="6.5" style="44" customWidth="1"/>
    <col min="2" max="2" width="19.625" style="41" customWidth="1"/>
    <col min="3" max="3" width="6.125" style="25" customWidth="1"/>
    <col min="4" max="4" width="6" style="2" customWidth="1"/>
    <col min="5" max="5" width="8.125" style="26" customWidth="1"/>
    <col min="6" max="6" width="7.125" style="2" customWidth="1"/>
    <col min="7" max="7" width="9.125" style="27" customWidth="1"/>
    <col min="8" max="8" width="7" style="2" customWidth="1"/>
    <col min="9" max="9" width="7.125" style="28" customWidth="1"/>
    <col min="10" max="12" width="7.125" style="2" customWidth="1"/>
    <col min="13" max="13" width="8.625" style="2" customWidth="1"/>
    <col min="14" max="14" width="6.125" style="2" customWidth="1"/>
    <col min="15" max="15" width="7.125" style="2" customWidth="1"/>
    <col min="16" max="16" width="6.875" style="2" customWidth="1"/>
    <col min="17" max="17" width="7.125" style="2" customWidth="1"/>
    <col min="18" max="18" width="7.125" style="29" customWidth="1"/>
    <col min="19" max="20" width="7.125" style="2" customWidth="1"/>
    <col min="21" max="21" width="6.75" style="2" customWidth="1"/>
    <col min="22" max="22" width="8" customWidth="1"/>
  </cols>
  <sheetData>
    <row r="1" spans="1:23" ht="20.25">
      <c r="B1" s="139" t="s">
        <v>196</v>
      </c>
      <c r="C1" s="139"/>
      <c r="D1" s="139"/>
      <c r="E1" s="139"/>
      <c r="F1" s="139"/>
      <c r="G1" s="139"/>
      <c r="H1" s="139"/>
      <c r="I1" s="140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</row>
    <row r="2" spans="1:23" ht="20.25">
      <c r="B2" s="38"/>
      <c r="C2" s="36"/>
      <c r="D2" s="36"/>
      <c r="E2" s="36"/>
      <c r="F2" s="36"/>
      <c r="G2" s="36"/>
      <c r="H2" s="36"/>
      <c r="I2" s="37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3" ht="21" customHeight="1">
      <c r="A3" s="128" t="s">
        <v>3</v>
      </c>
      <c r="B3" s="144" t="s">
        <v>197</v>
      </c>
      <c r="C3" s="141" t="s">
        <v>200</v>
      </c>
      <c r="D3" s="137" t="s">
        <v>178</v>
      </c>
      <c r="E3" s="137" t="s">
        <v>179</v>
      </c>
      <c r="F3" s="137" t="s">
        <v>180</v>
      </c>
      <c r="G3" s="138" t="s">
        <v>181</v>
      </c>
      <c r="H3" s="138" t="s">
        <v>182</v>
      </c>
      <c r="I3" s="138" t="s">
        <v>183</v>
      </c>
      <c r="J3" s="138" t="s">
        <v>184</v>
      </c>
      <c r="K3" s="138" t="s">
        <v>185</v>
      </c>
      <c r="L3" s="138" t="s">
        <v>186</v>
      </c>
      <c r="M3" s="131" t="s">
        <v>187</v>
      </c>
      <c r="N3" s="131" t="s">
        <v>188</v>
      </c>
      <c r="O3" s="131" t="s">
        <v>189</v>
      </c>
      <c r="P3" s="131" t="s">
        <v>190</v>
      </c>
      <c r="Q3" s="134" t="s">
        <v>191</v>
      </c>
      <c r="R3" s="137" t="s">
        <v>192</v>
      </c>
      <c r="S3" s="137" t="s">
        <v>193</v>
      </c>
      <c r="T3" s="137" t="s">
        <v>194</v>
      </c>
      <c r="U3" s="137" t="s">
        <v>195</v>
      </c>
    </row>
    <row r="4" spans="1:23" ht="15.75">
      <c r="A4" s="129"/>
      <c r="B4" s="145"/>
      <c r="C4" s="142"/>
      <c r="D4" s="137"/>
      <c r="E4" s="137"/>
      <c r="F4" s="137"/>
      <c r="G4" s="138"/>
      <c r="H4" s="138"/>
      <c r="I4" s="138"/>
      <c r="J4" s="138"/>
      <c r="K4" s="138"/>
      <c r="L4" s="138"/>
      <c r="M4" s="132"/>
      <c r="N4" s="132"/>
      <c r="O4" s="132"/>
      <c r="P4" s="132"/>
      <c r="Q4" s="135"/>
      <c r="R4" s="137"/>
      <c r="S4" s="137"/>
      <c r="T4" s="137"/>
      <c r="U4" s="137"/>
    </row>
    <row r="5" spans="1:23" ht="15.75">
      <c r="A5" s="130"/>
      <c r="B5" s="146"/>
      <c r="C5" s="143"/>
      <c r="D5" s="137"/>
      <c r="E5" s="137"/>
      <c r="F5" s="137"/>
      <c r="G5" s="138"/>
      <c r="H5" s="138"/>
      <c r="I5" s="138"/>
      <c r="J5" s="138"/>
      <c r="K5" s="138"/>
      <c r="L5" s="138"/>
      <c r="M5" s="133"/>
      <c r="N5" s="133"/>
      <c r="O5" s="133"/>
      <c r="P5" s="133"/>
      <c r="Q5" s="136"/>
      <c r="R5" s="137"/>
      <c r="S5" s="137"/>
      <c r="T5" s="137"/>
      <c r="U5" s="137"/>
    </row>
    <row r="6" spans="1:23" ht="22.5" customHeight="1">
      <c r="A6" s="42">
        <f>SUBTOTAL(103,$B6:$B$6)</f>
        <v>1</v>
      </c>
      <c r="B6" s="39" t="s">
        <v>10</v>
      </c>
      <c r="C6" s="43" t="s">
        <v>12</v>
      </c>
      <c r="D6" s="8"/>
      <c r="E6" s="9"/>
      <c r="F6" s="10"/>
      <c r="G6" s="11"/>
      <c r="H6" s="10"/>
      <c r="I6" s="12"/>
      <c r="J6" s="13"/>
      <c r="K6" s="12"/>
      <c r="L6" s="14"/>
      <c r="M6" s="15"/>
      <c r="N6" s="12"/>
      <c r="O6" s="12"/>
      <c r="P6" s="12"/>
      <c r="Q6" s="12"/>
      <c r="R6" s="15"/>
      <c r="S6" s="12"/>
      <c r="T6" s="12"/>
      <c r="U6" s="12"/>
      <c r="W6" t="e">
        <f>#REF!+#REF!</f>
        <v>#REF!</v>
      </c>
    </row>
    <row r="7" spans="1:23" ht="22.5" customHeight="1">
      <c r="A7" s="42">
        <f>SUBTOTAL(103,$B$6:$B7)</f>
        <v>2</v>
      </c>
      <c r="B7" s="39" t="s">
        <v>14</v>
      </c>
      <c r="C7" s="43" t="s">
        <v>12</v>
      </c>
      <c r="D7" s="8"/>
      <c r="E7" s="9"/>
      <c r="F7" s="10"/>
      <c r="G7" s="11"/>
      <c r="H7" s="10"/>
      <c r="I7" s="12"/>
      <c r="J7" s="13"/>
      <c r="K7" s="12"/>
      <c r="L7" s="14"/>
      <c r="M7" s="15"/>
      <c r="N7" s="12"/>
      <c r="O7" s="12"/>
      <c r="P7" s="12"/>
      <c r="Q7" s="12"/>
      <c r="R7" s="15"/>
      <c r="S7" s="12"/>
      <c r="T7" s="12"/>
      <c r="U7" s="12"/>
    </row>
    <row r="8" spans="1:23" ht="22.5" customHeight="1">
      <c r="A8" s="42">
        <f>SUBTOTAL(103,$B$6:$B8)</f>
        <v>3</v>
      </c>
      <c r="B8" s="39" t="s">
        <v>15</v>
      </c>
      <c r="C8" s="43" t="s">
        <v>12</v>
      </c>
      <c r="D8" s="8"/>
      <c r="E8" s="9"/>
      <c r="F8" s="10"/>
      <c r="G8" s="11"/>
      <c r="H8" s="10"/>
      <c r="I8" s="12"/>
      <c r="J8" s="13"/>
      <c r="K8" s="12"/>
      <c r="L8" s="14"/>
      <c r="M8" s="15"/>
      <c r="N8" s="12"/>
      <c r="O8" s="12"/>
      <c r="P8" s="12"/>
      <c r="Q8" s="12"/>
      <c r="R8" s="15"/>
      <c r="S8" s="12"/>
      <c r="T8" s="12"/>
      <c r="U8" s="12"/>
    </row>
    <row r="9" spans="1:23" ht="22.5" customHeight="1">
      <c r="A9" s="42">
        <f>SUBTOTAL(103,$B$6:$B9)</f>
        <v>4</v>
      </c>
      <c r="B9" s="39" t="s">
        <v>16</v>
      </c>
      <c r="C9" s="43" t="s">
        <v>12</v>
      </c>
      <c r="D9" s="8"/>
      <c r="E9" s="9"/>
      <c r="F9" s="10"/>
      <c r="G9" s="11"/>
      <c r="H9" s="10"/>
      <c r="I9" s="12"/>
      <c r="J9" s="13"/>
      <c r="K9" s="12"/>
      <c r="L9" s="14"/>
      <c r="M9" s="12"/>
      <c r="N9" s="12"/>
      <c r="O9" s="12"/>
      <c r="P9" s="12"/>
      <c r="Q9" s="12"/>
      <c r="R9" s="15"/>
      <c r="S9" s="12"/>
      <c r="T9" s="12"/>
      <c r="U9" s="12"/>
    </row>
    <row r="10" spans="1:23" ht="22.5" customHeight="1">
      <c r="A10" s="42">
        <f>SUBTOTAL(103,$B$6:$B10)</f>
        <v>5</v>
      </c>
      <c r="B10" s="39" t="s">
        <v>17</v>
      </c>
      <c r="C10" s="43" t="s">
        <v>12</v>
      </c>
      <c r="D10" s="8"/>
      <c r="E10" s="9"/>
      <c r="F10" s="10"/>
      <c r="G10" s="11"/>
      <c r="H10" s="10"/>
      <c r="I10" s="12"/>
      <c r="J10" s="13"/>
      <c r="K10" s="12"/>
      <c r="L10" s="14"/>
      <c r="M10" s="12"/>
      <c r="N10" s="12"/>
      <c r="O10" s="12"/>
      <c r="P10" s="12"/>
      <c r="Q10" s="12"/>
      <c r="R10" s="15"/>
      <c r="S10" s="12"/>
      <c r="T10" s="12"/>
      <c r="U10" s="12"/>
    </row>
    <row r="11" spans="1:23" ht="22.5" customHeight="1">
      <c r="A11" s="42">
        <f>SUBTOTAL(103,$B$6:$B11)</f>
        <v>6</v>
      </c>
      <c r="B11" s="39" t="s">
        <v>18</v>
      </c>
      <c r="C11" s="43" t="s">
        <v>12</v>
      </c>
      <c r="D11" s="8"/>
      <c r="E11" s="9"/>
      <c r="F11" s="10"/>
      <c r="G11" s="11"/>
      <c r="H11" s="10"/>
      <c r="I11" s="12"/>
      <c r="J11" s="13"/>
      <c r="K11" s="12"/>
      <c r="L11" s="14"/>
      <c r="M11" s="12"/>
      <c r="N11" s="12"/>
      <c r="O11" s="12"/>
      <c r="P11" s="12"/>
      <c r="Q11" s="12"/>
      <c r="R11" s="15"/>
      <c r="S11" s="12"/>
      <c r="T11" s="12"/>
      <c r="U11" s="12"/>
    </row>
    <row r="12" spans="1:23" ht="22.5" customHeight="1">
      <c r="A12" s="42">
        <f>SUBTOTAL(103,$B$6:$B12)</f>
        <v>7</v>
      </c>
      <c r="B12" s="39" t="s">
        <v>162</v>
      </c>
      <c r="C12" s="43" t="s">
        <v>12</v>
      </c>
      <c r="D12" s="8"/>
      <c r="E12" s="9"/>
      <c r="F12" s="10"/>
      <c r="G12" s="11"/>
      <c r="H12" s="10"/>
      <c r="I12" s="12"/>
      <c r="J12" s="13"/>
      <c r="K12" s="12"/>
      <c r="L12" s="14"/>
      <c r="M12" s="15"/>
      <c r="N12" s="12"/>
      <c r="O12" s="12"/>
      <c r="P12" s="12"/>
      <c r="Q12" s="12"/>
      <c r="R12" s="15"/>
      <c r="S12" s="12"/>
      <c r="T12" s="12"/>
      <c r="U12" s="12"/>
    </row>
    <row r="13" spans="1:23" ht="20.25">
      <c r="A13" s="42">
        <f>SUBTOTAL(103,$B$6:$B13)</f>
        <v>8</v>
      </c>
      <c r="B13" s="39" t="s">
        <v>163</v>
      </c>
      <c r="C13" s="43" t="s">
        <v>12</v>
      </c>
      <c r="D13" s="8"/>
      <c r="E13" s="9"/>
      <c r="F13" s="10"/>
      <c r="G13" s="11"/>
      <c r="H13" s="10"/>
      <c r="I13" s="13"/>
      <c r="J13" s="13"/>
      <c r="K13" s="8"/>
      <c r="L13" s="14"/>
      <c r="M13" s="15"/>
      <c r="N13" s="8"/>
      <c r="O13" s="8"/>
      <c r="P13" s="12"/>
      <c r="Q13" s="8"/>
      <c r="R13" s="9"/>
      <c r="S13" s="12"/>
      <c r="T13" s="13"/>
      <c r="U13" s="12"/>
    </row>
    <row r="14" spans="1:23" s="19" customFormat="1" ht="20.25">
      <c r="A14" s="42">
        <f>SUBTOTAL(103,$B$6:$B14)</f>
        <v>9</v>
      </c>
      <c r="B14" s="39" t="s">
        <v>113</v>
      </c>
      <c r="C14" s="43" t="s">
        <v>12</v>
      </c>
      <c r="D14" s="9"/>
      <c r="E14" s="9"/>
      <c r="F14" s="16"/>
      <c r="G14" s="16"/>
      <c r="H14" s="16"/>
      <c r="I14" s="15"/>
      <c r="J14" s="17"/>
      <c r="K14" s="15"/>
      <c r="L14" s="18"/>
      <c r="M14" s="15"/>
      <c r="N14" s="15"/>
      <c r="O14" s="15"/>
      <c r="P14" s="15"/>
      <c r="Q14" s="15"/>
      <c r="R14" s="15"/>
      <c r="S14" s="15"/>
      <c r="T14" s="15"/>
      <c r="U14" s="15"/>
    </row>
    <row r="15" spans="1:23" ht="20.25">
      <c r="A15" s="42">
        <f>SUBTOTAL(103,$B$6:$B15)</f>
        <v>10</v>
      </c>
      <c r="B15" s="39" t="s">
        <v>19</v>
      </c>
      <c r="C15" s="43" t="s">
        <v>12</v>
      </c>
      <c r="D15" s="8"/>
      <c r="E15" s="9"/>
      <c r="F15" s="10"/>
      <c r="G15" s="11"/>
      <c r="H15" s="10"/>
      <c r="I15" s="12"/>
      <c r="J15" s="13"/>
      <c r="K15" s="12"/>
      <c r="L15" s="14"/>
      <c r="M15" s="12"/>
      <c r="N15" s="12"/>
      <c r="O15" s="12"/>
      <c r="P15" s="12"/>
      <c r="Q15" s="12"/>
      <c r="R15" s="15"/>
      <c r="S15" s="12"/>
      <c r="T15" s="12"/>
      <c r="U15" s="12"/>
    </row>
    <row r="16" spans="1:23" ht="20.25">
      <c r="A16" s="42">
        <f>SUBTOTAL(103,$B$6:$B16)</f>
        <v>11</v>
      </c>
      <c r="B16" s="39" t="s">
        <v>144</v>
      </c>
      <c r="C16" s="43" t="s">
        <v>12</v>
      </c>
      <c r="D16" s="8"/>
      <c r="E16" s="9"/>
      <c r="F16" s="10"/>
      <c r="G16" s="11"/>
      <c r="H16" s="10"/>
      <c r="I16" s="12"/>
      <c r="J16" s="13"/>
      <c r="K16" s="12"/>
      <c r="L16" s="14"/>
      <c r="M16" s="12"/>
      <c r="N16" s="12"/>
      <c r="O16" s="12"/>
      <c r="P16" s="12"/>
      <c r="Q16" s="12"/>
      <c r="R16" s="15"/>
      <c r="S16" s="12"/>
      <c r="T16" s="12"/>
      <c r="U16" s="12"/>
    </row>
    <row r="17" spans="1:23" ht="20.25">
      <c r="A17" s="42">
        <f>SUBTOTAL(103,$B$6:$B17)</f>
        <v>12</v>
      </c>
      <c r="B17" s="39" t="s">
        <v>159</v>
      </c>
      <c r="C17" s="43" t="s">
        <v>12</v>
      </c>
      <c r="D17" s="8"/>
      <c r="E17" s="9"/>
      <c r="F17" s="10"/>
      <c r="G17" s="11"/>
      <c r="H17" s="10"/>
      <c r="I17" s="12"/>
      <c r="J17" s="13"/>
      <c r="K17" s="12"/>
      <c r="L17" s="14"/>
      <c r="M17" s="12"/>
      <c r="N17" s="12"/>
      <c r="O17" s="12"/>
      <c r="P17" s="12"/>
      <c r="Q17" s="12"/>
      <c r="R17" s="15"/>
      <c r="S17" s="12"/>
      <c r="T17" s="12"/>
      <c r="U17" s="12"/>
    </row>
    <row r="18" spans="1:23" ht="20.25">
      <c r="A18" s="42">
        <f>SUBTOTAL(103,$B$6:$B18)</f>
        <v>13</v>
      </c>
      <c r="B18" s="39" t="s">
        <v>122</v>
      </c>
      <c r="C18" s="43" t="s">
        <v>12</v>
      </c>
      <c r="D18" s="8"/>
      <c r="E18" s="9"/>
      <c r="F18" s="10"/>
      <c r="G18" s="11"/>
      <c r="H18" s="10"/>
      <c r="I18" s="12"/>
      <c r="J18" s="13"/>
      <c r="K18" s="12"/>
      <c r="L18" s="14"/>
      <c r="M18" s="12"/>
      <c r="N18" s="12"/>
      <c r="O18" s="12"/>
      <c r="P18" s="12"/>
      <c r="Q18" s="12"/>
      <c r="R18" s="15"/>
      <c r="S18" s="12"/>
      <c r="T18" s="12"/>
      <c r="U18" s="12"/>
    </row>
    <row r="19" spans="1:23" ht="31.5">
      <c r="A19" s="42">
        <f>SUBTOTAL(103,$B$6:$B19)</f>
        <v>14</v>
      </c>
      <c r="B19" s="39" t="s">
        <v>161</v>
      </c>
      <c r="C19" s="43" t="s">
        <v>31</v>
      </c>
      <c r="D19" s="8"/>
      <c r="E19" s="9"/>
      <c r="F19" s="10"/>
      <c r="G19" s="11"/>
      <c r="H19" s="10"/>
      <c r="I19" s="12"/>
      <c r="J19" s="13"/>
      <c r="K19" s="12"/>
      <c r="L19" s="14"/>
      <c r="M19" s="12"/>
      <c r="N19" s="12"/>
      <c r="O19" s="12"/>
      <c r="P19" s="12"/>
      <c r="Q19" s="12"/>
      <c r="R19" s="15"/>
      <c r="S19" s="12"/>
      <c r="T19" s="12"/>
      <c r="U19" s="12"/>
    </row>
    <row r="20" spans="1:23" ht="31.5">
      <c r="A20" s="42">
        <f>SUBTOTAL(103,$B$6:$B20)</f>
        <v>15</v>
      </c>
      <c r="B20" s="39" t="s">
        <v>123</v>
      </c>
      <c r="C20" s="43" t="s">
        <v>12</v>
      </c>
      <c r="D20" s="8"/>
      <c r="E20" s="9"/>
      <c r="F20" s="10"/>
      <c r="G20" s="11"/>
      <c r="H20" s="10"/>
      <c r="I20" s="12"/>
      <c r="J20" s="13"/>
      <c r="K20" s="12"/>
      <c r="L20" s="14"/>
      <c r="M20" s="12"/>
      <c r="N20" s="12"/>
      <c r="O20" s="12"/>
      <c r="P20" s="12"/>
      <c r="Q20" s="12"/>
      <c r="R20" s="15"/>
      <c r="S20" s="12"/>
      <c r="T20" s="12"/>
      <c r="U20" s="12"/>
    </row>
    <row r="21" spans="1:23" ht="20.25">
      <c r="A21" s="42">
        <f>SUBTOTAL(103,$B$6:$B21)</f>
        <v>16</v>
      </c>
      <c r="B21" s="39" t="s">
        <v>120</v>
      </c>
      <c r="C21" s="43" t="s">
        <v>12</v>
      </c>
      <c r="D21" s="8"/>
      <c r="E21" s="9"/>
      <c r="F21" s="10"/>
      <c r="G21" s="11"/>
      <c r="H21" s="10"/>
      <c r="I21" s="12"/>
      <c r="J21" s="13"/>
      <c r="K21" s="12"/>
      <c r="L21" s="14"/>
      <c r="M21" s="12"/>
      <c r="N21" s="12"/>
      <c r="O21" s="12"/>
      <c r="P21" s="12"/>
      <c r="Q21" s="12"/>
      <c r="R21" s="15"/>
      <c r="S21" s="12"/>
      <c r="T21" s="12"/>
      <c r="U21" s="12"/>
    </row>
    <row r="22" spans="1:23" ht="31.5">
      <c r="A22" s="42">
        <f>SUBTOTAL(103,$B$6:$B22)</f>
        <v>17</v>
      </c>
      <c r="B22" s="39" t="s">
        <v>160</v>
      </c>
      <c r="C22" s="43" t="s">
        <v>12</v>
      </c>
      <c r="D22" s="8"/>
      <c r="E22" s="9"/>
      <c r="F22" s="10"/>
      <c r="G22" s="11"/>
      <c r="H22" s="10"/>
      <c r="I22" s="12"/>
      <c r="J22" s="13"/>
      <c r="K22" s="12"/>
      <c r="L22" s="14"/>
      <c r="M22" s="12"/>
      <c r="N22" s="12"/>
      <c r="O22" s="12"/>
      <c r="P22" s="12"/>
      <c r="Q22" s="12"/>
      <c r="R22" s="15"/>
      <c r="S22" s="12"/>
      <c r="T22" s="12"/>
      <c r="U22" s="12"/>
    </row>
    <row r="23" spans="1:23" ht="20.25">
      <c r="A23" s="42">
        <f>SUBTOTAL(103,$B$6:$B23)</f>
        <v>18</v>
      </c>
      <c r="B23" s="39" t="s">
        <v>121</v>
      </c>
      <c r="C23" s="43" t="s">
        <v>12</v>
      </c>
      <c r="D23" s="8"/>
      <c r="E23" s="9"/>
      <c r="F23" s="10"/>
      <c r="G23" s="11"/>
      <c r="H23" s="10"/>
      <c r="I23" s="12"/>
      <c r="J23" s="13"/>
      <c r="K23" s="12"/>
      <c r="L23" s="14"/>
      <c r="M23" s="12"/>
      <c r="N23" s="12"/>
      <c r="O23" s="12"/>
      <c r="P23" s="12"/>
      <c r="Q23" s="12"/>
      <c r="R23" s="15"/>
      <c r="S23" s="12"/>
      <c r="T23" s="12"/>
      <c r="U23" s="12"/>
    </row>
    <row r="24" spans="1:23" ht="31.5">
      <c r="A24" s="42">
        <f>SUBTOTAL(103,$B$6:$B24)</f>
        <v>19</v>
      </c>
      <c r="B24" s="39" t="s">
        <v>158</v>
      </c>
      <c r="C24" s="43" t="s">
        <v>12</v>
      </c>
      <c r="D24" s="8"/>
      <c r="E24" s="9"/>
      <c r="F24" s="10"/>
      <c r="G24" s="11"/>
      <c r="H24" s="10"/>
      <c r="I24" s="12"/>
      <c r="J24" s="13"/>
      <c r="K24" s="12"/>
      <c r="L24" s="14"/>
      <c r="M24" s="12"/>
      <c r="N24" s="12"/>
      <c r="O24" s="12"/>
      <c r="P24" s="12"/>
      <c r="Q24" s="12"/>
      <c r="R24" s="15"/>
      <c r="S24" s="12"/>
      <c r="T24" s="12"/>
      <c r="U24" s="12"/>
    </row>
    <row r="25" spans="1:23" ht="20.25">
      <c r="A25" s="42">
        <f>SUBTOTAL(103,$B$6:$B25)</f>
        <v>20</v>
      </c>
      <c r="B25" s="39" t="s">
        <v>155</v>
      </c>
      <c r="C25" s="43" t="s">
        <v>12</v>
      </c>
      <c r="D25" s="8"/>
      <c r="E25" s="9"/>
      <c r="F25" s="10"/>
      <c r="G25" s="11"/>
      <c r="H25" s="10"/>
      <c r="I25" s="12"/>
      <c r="J25" s="13"/>
      <c r="K25" s="12"/>
      <c r="L25" s="14"/>
      <c r="M25" s="12"/>
      <c r="N25" s="12"/>
      <c r="O25" s="12"/>
      <c r="P25" s="12"/>
      <c r="Q25" s="12"/>
      <c r="R25" s="15"/>
      <c r="S25" s="12"/>
      <c r="T25" s="12"/>
      <c r="U25" s="12"/>
    </row>
    <row r="26" spans="1:23" ht="20.25">
      <c r="A26" s="42">
        <f>SUBTOTAL(103,$B$6:$B26)</f>
        <v>21</v>
      </c>
      <c r="B26" s="39" t="s">
        <v>154</v>
      </c>
      <c r="C26" s="43" t="s">
        <v>12</v>
      </c>
      <c r="D26" s="8"/>
      <c r="E26" s="9"/>
      <c r="F26" s="10"/>
      <c r="G26" s="11"/>
      <c r="H26" s="10"/>
      <c r="I26" s="12"/>
      <c r="J26" s="13"/>
      <c r="K26" s="12"/>
      <c r="L26" s="14"/>
      <c r="M26" s="12"/>
      <c r="N26" s="12"/>
      <c r="O26" s="12"/>
      <c r="P26" s="12"/>
      <c r="Q26" s="12"/>
      <c r="R26" s="15"/>
      <c r="S26" s="12"/>
      <c r="T26" s="12"/>
      <c r="U26" s="12"/>
    </row>
    <row r="27" spans="1:23" ht="31.5">
      <c r="A27" s="42">
        <f>SUBTOTAL(103,$B$6:$B27)</f>
        <v>22</v>
      </c>
      <c r="B27" s="39" t="s">
        <v>153</v>
      </c>
      <c r="C27" s="43" t="s">
        <v>12</v>
      </c>
      <c r="D27" s="8"/>
      <c r="E27" s="9"/>
      <c r="F27" s="10"/>
      <c r="G27" s="11"/>
      <c r="H27" s="10"/>
      <c r="I27" s="12"/>
      <c r="J27" s="13"/>
      <c r="K27" s="12"/>
      <c r="L27" s="14"/>
      <c r="M27" s="15"/>
      <c r="N27" s="12"/>
      <c r="O27" s="12"/>
      <c r="P27" s="12"/>
      <c r="Q27" s="12"/>
      <c r="R27" s="15"/>
      <c r="S27" s="12"/>
      <c r="T27" s="12"/>
      <c r="U27" s="12"/>
      <c r="V27">
        <v>20</v>
      </c>
      <c r="W27" s="20" t="e">
        <f>#REF!-V27</f>
        <v>#REF!</v>
      </c>
    </row>
    <row r="28" spans="1:23" ht="22.5" customHeight="1">
      <c r="A28" s="42">
        <f>SUBTOTAL(103,$B$6:$B28)</f>
        <v>23</v>
      </c>
      <c r="B28" s="39" t="s">
        <v>22</v>
      </c>
      <c r="C28" s="43" t="s">
        <v>12</v>
      </c>
      <c r="D28" s="8"/>
      <c r="E28" s="9"/>
      <c r="F28" s="10"/>
      <c r="G28" s="11"/>
      <c r="H28" s="10"/>
      <c r="I28" s="12"/>
      <c r="J28" s="13"/>
      <c r="K28" s="12"/>
      <c r="L28" s="14"/>
      <c r="M28" s="15"/>
      <c r="N28" s="12"/>
      <c r="O28" s="12"/>
      <c r="P28" s="12"/>
      <c r="Q28" s="12"/>
      <c r="R28" s="15"/>
      <c r="S28" s="12"/>
      <c r="T28" s="12"/>
      <c r="U28" s="12"/>
      <c r="W28" s="20" t="e">
        <f>#REF!-V28</f>
        <v>#REF!</v>
      </c>
    </row>
    <row r="29" spans="1:23" ht="22.5" customHeight="1">
      <c r="A29" s="42">
        <f>SUBTOTAL(103,$B$6:$B29)</f>
        <v>24</v>
      </c>
      <c r="B29" s="39" t="s">
        <v>23</v>
      </c>
      <c r="C29" s="43" t="s">
        <v>12</v>
      </c>
      <c r="D29" s="8"/>
      <c r="E29" s="9"/>
      <c r="F29" s="10"/>
      <c r="G29" s="11"/>
      <c r="H29" s="10"/>
      <c r="I29" s="12"/>
      <c r="J29" s="13"/>
      <c r="K29" s="12"/>
      <c r="L29" s="14"/>
      <c r="M29" s="12"/>
      <c r="N29" s="12"/>
      <c r="O29" s="12"/>
      <c r="P29" s="12"/>
      <c r="Q29" s="12"/>
      <c r="R29" s="15"/>
      <c r="S29" s="12"/>
      <c r="T29" s="12"/>
      <c r="U29" s="12"/>
      <c r="V29">
        <v>30</v>
      </c>
      <c r="W29" s="20" t="e">
        <f>#REF!-V29</f>
        <v>#REF!</v>
      </c>
    </row>
    <row r="30" spans="1:23" ht="22.5" customHeight="1">
      <c r="A30" s="42">
        <f>SUBTOTAL(103,$B$6:$B30)</f>
        <v>25</v>
      </c>
      <c r="B30" s="39" t="s">
        <v>24</v>
      </c>
      <c r="C30" s="43" t="s">
        <v>12</v>
      </c>
      <c r="D30" s="8"/>
      <c r="E30" s="9"/>
      <c r="F30" s="10"/>
      <c r="G30" s="11"/>
      <c r="H30" s="10"/>
      <c r="I30" s="12"/>
      <c r="J30" s="13"/>
      <c r="K30" s="12"/>
      <c r="L30" s="14"/>
      <c r="M30" s="12"/>
      <c r="N30" s="12"/>
      <c r="O30" s="12"/>
      <c r="P30" s="12"/>
      <c r="Q30" s="12"/>
      <c r="R30" s="15"/>
      <c r="S30" s="12"/>
      <c r="T30" s="12"/>
      <c r="U30" s="12"/>
      <c r="W30" s="20" t="e">
        <f>#REF!-V30</f>
        <v>#REF!</v>
      </c>
    </row>
    <row r="31" spans="1:23" ht="22.5" customHeight="1">
      <c r="A31" s="42">
        <f>SUBTOTAL(103,$B$6:$B31)</f>
        <v>26</v>
      </c>
      <c r="B31" s="39" t="s">
        <v>25</v>
      </c>
      <c r="C31" s="43" t="s">
        <v>12</v>
      </c>
      <c r="D31" s="8"/>
      <c r="E31" s="9"/>
      <c r="F31" s="10"/>
      <c r="G31" s="11"/>
      <c r="H31" s="10"/>
      <c r="I31" s="12"/>
      <c r="J31" s="13"/>
      <c r="K31" s="12"/>
      <c r="L31" s="14"/>
      <c r="M31" s="12"/>
      <c r="N31" s="12"/>
      <c r="O31" s="12"/>
      <c r="P31" s="12"/>
      <c r="Q31" s="12"/>
      <c r="R31" s="15"/>
      <c r="S31" s="12"/>
      <c r="T31" s="12"/>
      <c r="U31" s="12"/>
      <c r="W31" s="20"/>
    </row>
    <row r="32" spans="1:23" ht="22.5" customHeight="1">
      <c r="A32" s="42">
        <f>SUBTOTAL(103,$B$6:$B32)</f>
        <v>27</v>
      </c>
      <c r="B32" s="39" t="s">
        <v>26</v>
      </c>
      <c r="C32" s="43" t="s">
        <v>12</v>
      </c>
      <c r="D32" s="8"/>
      <c r="E32" s="9"/>
      <c r="F32" s="10"/>
      <c r="G32" s="11"/>
      <c r="H32" s="10"/>
      <c r="I32" s="12"/>
      <c r="J32" s="13"/>
      <c r="K32" s="12"/>
      <c r="L32" s="14"/>
      <c r="M32" s="12"/>
      <c r="N32" s="12"/>
      <c r="O32" s="12"/>
      <c r="P32" s="12"/>
      <c r="Q32" s="12"/>
      <c r="R32" s="15"/>
      <c r="S32" s="12"/>
      <c r="T32" s="12"/>
      <c r="U32" s="12"/>
      <c r="W32" s="20" t="e">
        <f>#REF!-V32</f>
        <v>#REF!</v>
      </c>
    </row>
    <row r="33" spans="1:23" s="1" customFormat="1" ht="22.5" customHeight="1">
      <c r="A33" s="42">
        <f>SUBTOTAL(103,$B$6:$B33)</f>
        <v>28</v>
      </c>
      <c r="B33" s="39" t="s">
        <v>27</v>
      </c>
      <c r="C33" s="43" t="s">
        <v>12</v>
      </c>
      <c r="D33" s="8"/>
      <c r="E33" s="9"/>
      <c r="F33" s="10"/>
      <c r="G33" s="11"/>
      <c r="H33" s="10"/>
      <c r="I33" s="12"/>
      <c r="J33" s="13"/>
      <c r="K33" s="12"/>
      <c r="L33" s="14"/>
      <c r="M33" s="12"/>
      <c r="N33" s="12"/>
      <c r="O33" s="12"/>
      <c r="P33" s="12"/>
      <c r="Q33" s="12"/>
      <c r="R33" s="15"/>
      <c r="S33" s="12"/>
      <c r="T33" s="12"/>
      <c r="U33" s="12"/>
      <c r="W33" s="20" t="e">
        <f>#REF!-V33</f>
        <v>#REF!</v>
      </c>
    </row>
    <row r="34" spans="1:23" s="1" customFormat="1" ht="22.5" customHeight="1">
      <c r="A34" s="42">
        <f>SUBTOTAL(103,$B$6:$B34)</f>
        <v>29</v>
      </c>
      <c r="B34" s="39" t="s">
        <v>28</v>
      </c>
      <c r="C34" s="43" t="s">
        <v>12</v>
      </c>
      <c r="D34" s="8"/>
      <c r="E34" s="9"/>
      <c r="F34" s="10"/>
      <c r="G34" s="11"/>
      <c r="H34" s="10"/>
      <c r="I34" s="12"/>
      <c r="J34" s="13"/>
      <c r="K34" s="12"/>
      <c r="L34" s="14"/>
      <c r="M34" s="12"/>
      <c r="N34" s="12"/>
      <c r="O34" s="12"/>
      <c r="P34" s="12"/>
      <c r="Q34" s="12"/>
      <c r="R34" s="15"/>
      <c r="S34" s="12"/>
      <c r="T34" s="12"/>
      <c r="U34" s="12"/>
      <c r="W34" s="20" t="e">
        <f>#REF!-V34</f>
        <v>#REF!</v>
      </c>
    </row>
    <row r="35" spans="1:23" s="1" customFormat="1" ht="22.5" customHeight="1">
      <c r="A35" s="42">
        <f>SUBTOTAL(103,$B$6:$B35)</f>
        <v>30</v>
      </c>
      <c r="B35" s="39" t="s">
        <v>29</v>
      </c>
      <c r="C35" s="43" t="s">
        <v>12</v>
      </c>
      <c r="D35" s="8"/>
      <c r="E35" s="9"/>
      <c r="F35" s="10"/>
      <c r="G35" s="11"/>
      <c r="H35" s="10"/>
      <c r="I35" s="12"/>
      <c r="J35" s="13"/>
      <c r="K35" s="12"/>
      <c r="L35" s="14"/>
      <c r="M35" s="12"/>
      <c r="N35" s="12"/>
      <c r="O35" s="12"/>
      <c r="P35" s="12"/>
      <c r="Q35" s="12"/>
      <c r="R35" s="15"/>
      <c r="S35" s="12"/>
      <c r="T35" s="12"/>
      <c r="U35" s="12"/>
      <c r="V35" s="1">
        <v>50</v>
      </c>
      <c r="W35" s="20" t="e">
        <f>#REF!-V35</f>
        <v>#REF!</v>
      </c>
    </row>
    <row r="36" spans="1:23" s="1" customFormat="1" ht="22.5" customHeight="1">
      <c r="A36" s="42">
        <f>SUBTOTAL(103,$B$6:$B36)</f>
        <v>31</v>
      </c>
      <c r="B36" s="39" t="s">
        <v>30</v>
      </c>
      <c r="C36" s="43" t="s">
        <v>12</v>
      </c>
      <c r="D36" s="8"/>
      <c r="E36" s="9"/>
      <c r="F36" s="10"/>
      <c r="G36" s="11"/>
      <c r="H36" s="10"/>
      <c r="I36" s="12"/>
      <c r="J36" s="13"/>
      <c r="K36" s="12"/>
      <c r="L36" s="14"/>
      <c r="M36" s="12"/>
      <c r="N36" s="12"/>
      <c r="O36" s="12"/>
      <c r="P36" s="12"/>
      <c r="Q36" s="12"/>
      <c r="R36" s="15"/>
      <c r="S36" s="12"/>
      <c r="T36" s="12"/>
      <c r="U36" s="12"/>
      <c r="W36" s="20" t="e">
        <f>#REF!-V36</f>
        <v>#REF!</v>
      </c>
    </row>
    <row r="37" spans="1:23" ht="22.5" customHeight="1">
      <c r="A37" s="42">
        <f>SUBTOTAL(103,$B$6:$B37)</f>
        <v>32</v>
      </c>
      <c r="B37" s="39" t="s">
        <v>119</v>
      </c>
      <c r="C37" s="43" t="s">
        <v>31</v>
      </c>
      <c r="D37" s="8"/>
      <c r="E37" s="9"/>
      <c r="F37" s="10"/>
      <c r="G37" s="11"/>
      <c r="H37" s="10"/>
      <c r="I37" s="12"/>
      <c r="J37" s="13"/>
      <c r="K37" s="12"/>
      <c r="L37" s="14"/>
      <c r="M37" s="15"/>
      <c r="N37" s="12"/>
      <c r="O37" s="12"/>
      <c r="P37" s="12"/>
      <c r="Q37" s="12"/>
      <c r="R37" s="15"/>
      <c r="S37" s="12"/>
      <c r="T37" s="12"/>
      <c r="U37" s="12"/>
    </row>
    <row r="38" spans="1:23" ht="22.5" customHeight="1">
      <c r="A38" s="42">
        <f>SUBTOTAL(103,$B$6:$B38)</f>
        <v>33</v>
      </c>
      <c r="B38" s="39" t="s">
        <v>118</v>
      </c>
      <c r="C38" s="43" t="s">
        <v>31</v>
      </c>
      <c r="D38" s="8"/>
      <c r="E38" s="9"/>
      <c r="F38" s="10"/>
      <c r="G38" s="11"/>
      <c r="H38" s="10"/>
      <c r="I38" s="12"/>
      <c r="J38" s="13"/>
      <c r="K38" s="12"/>
      <c r="L38" s="14"/>
      <c r="M38" s="12"/>
      <c r="N38" s="12"/>
      <c r="O38" s="12"/>
      <c r="P38" s="12"/>
      <c r="Q38" s="12"/>
      <c r="R38" s="15"/>
      <c r="S38" s="12"/>
      <c r="T38" s="12"/>
      <c r="U38" s="12"/>
    </row>
    <row r="39" spans="1:23" ht="22.5" customHeight="1">
      <c r="A39" s="42">
        <f>SUBTOTAL(103,$B$6:$B39)</f>
        <v>34</v>
      </c>
      <c r="B39" s="39" t="s">
        <v>33</v>
      </c>
      <c r="C39" s="43" t="s">
        <v>31</v>
      </c>
      <c r="D39" s="8"/>
      <c r="E39" s="9"/>
      <c r="F39" s="10"/>
      <c r="G39" s="11"/>
      <c r="H39" s="10"/>
      <c r="I39" s="12"/>
      <c r="J39" s="13"/>
      <c r="K39" s="12"/>
      <c r="L39" s="14"/>
      <c r="M39" s="12"/>
      <c r="N39" s="12"/>
      <c r="O39" s="12"/>
      <c r="P39" s="12"/>
      <c r="Q39" s="12"/>
      <c r="R39" s="15"/>
      <c r="S39" s="12"/>
      <c r="T39" s="12"/>
      <c r="U39" s="12"/>
    </row>
    <row r="40" spans="1:23" ht="22.5" customHeight="1">
      <c r="A40" s="42">
        <f>SUBTOTAL(103,$B$6:$B40)</f>
        <v>35</v>
      </c>
      <c r="B40" s="39" t="s">
        <v>34</v>
      </c>
      <c r="C40" s="43" t="s">
        <v>12</v>
      </c>
      <c r="D40" s="8"/>
      <c r="E40" s="9"/>
      <c r="F40" s="10"/>
      <c r="G40" s="11"/>
      <c r="H40" s="10"/>
      <c r="I40" s="12"/>
      <c r="J40" s="13"/>
      <c r="K40" s="12"/>
      <c r="L40" s="14"/>
      <c r="M40" s="15"/>
      <c r="N40" s="12"/>
      <c r="O40" s="12"/>
      <c r="P40" s="12"/>
      <c r="Q40" s="12"/>
      <c r="R40" s="15"/>
      <c r="S40" s="12"/>
      <c r="T40" s="12"/>
      <c r="U40" s="12"/>
    </row>
    <row r="41" spans="1:23" ht="22.5" customHeight="1">
      <c r="A41" s="42">
        <f>SUBTOTAL(103,$B$6:$B41)</f>
        <v>36</v>
      </c>
      <c r="B41" s="39" t="s">
        <v>35</v>
      </c>
      <c r="C41" s="43" t="s">
        <v>12</v>
      </c>
      <c r="D41" s="8"/>
      <c r="E41" s="9"/>
      <c r="F41" s="10"/>
      <c r="G41" s="11"/>
      <c r="H41" s="10"/>
      <c r="I41" s="12"/>
      <c r="J41" s="13"/>
      <c r="K41" s="12"/>
      <c r="L41" s="14"/>
      <c r="M41" s="15"/>
      <c r="N41" s="12"/>
      <c r="O41" s="12"/>
      <c r="P41" s="12"/>
      <c r="Q41" s="12"/>
      <c r="R41" s="15"/>
      <c r="S41" s="12"/>
      <c r="T41" s="12"/>
      <c r="U41" s="12"/>
    </row>
    <row r="42" spans="1:23" ht="22.5" customHeight="1">
      <c r="A42" s="42">
        <f>SUBTOTAL(103,$B$6:$B42)</f>
        <v>37</v>
      </c>
      <c r="B42" s="39" t="s">
        <v>127</v>
      </c>
      <c r="C42" s="43" t="s">
        <v>12</v>
      </c>
      <c r="D42" s="8"/>
      <c r="E42" s="9"/>
      <c r="F42" s="10"/>
      <c r="G42" s="11"/>
      <c r="H42" s="10"/>
      <c r="I42" s="12"/>
      <c r="J42" s="13"/>
      <c r="K42" s="12"/>
      <c r="L42" s="14"/>
      <c r="M42" s="15"/>
      <c r="N42" s="12"/>
      <c r="O42" s="12"/>
      <c r="P42" s="12"/>
      <c r="Q42" s="12"/>
      <c r="R42" s="15"/>
      <c r="S42" s="12"/>
      <c r="T42" s="12"/>
      <c r="U42" s="12"/>
    </row>
    <row r="43" spans="1:23" ht="22.5" customHeight="1">
      <c r="A43" s="42">
        <f>SUBTOTAL(103,$B$6:$B43)</f>
        <v>38</v>
      </c>
      <c r="B43" s="39" t="s">
        <v>126</v>
      </c>
      <c r="C43" s="43" t="s">
        <v>12</v>
      </c>
      <c r="D43" s="8"/>
      <c r="E43" s="9"/>
      <c r="F43" s="10"/>
      <c r="G43" s="11"/>
      <c r="H43" s="10"/>
      <c r="I43" s="12"/>
      <c r="J43" s="13"/>
      <c r="K43" s="12"/>
      <c r="L43" s="14"/>
      <c r="M43" s="15"/>
      <c r="N43" s="12"/>
      <c r="O43" s="12"/>
      <c r="P43" s="12"/>
      <c r="Q43" s="12"/>
      <c r="R43" s="15"/>
      <c r="S43" s="12"/>
      <c r="T43" s="12"/>
      <c r="U43" s="12"/>
    </row>
    <row r="44" spans="1:23" ht="22.5" customHeight="1">
      <c r="A44" s="42">
        <f>SUBTOTAL(103,$B$6:$B44)</f>
        <v>39</v>
      </c>
      <c r="B44" s="39" t="s">
        <v>117</v>
      </c>
      <c r="C44" s="43" t="s">
        <v>12</v>
      </c>
      <c r="D44" s="8"/>
      <c r="E44" s="9"/>
      <c r="F44" s="10"/>
      <c r="G44" s="11"/>
      <c r="H44" s="10"/>
      <c r="I44" s="12"/>
      <c r="J44" s="13"/>
      <c r="K44" s="12"/>
      <c r="L44" s="14"/>
      <c r="M44" s="15"/>
      <c r="N44" s="12"/>
      <c r="O44" s="12"/>
      <c r="P44" s="12"/>
      <c r="Q44" s="12"/>
      <c r="R44" s="15"/>
      <c r="S44" s="12"/>
      <c r="T44" s="12"/>
      <c r="U44" s="12"/>
    </row>
    <row r="45" spans="1:23" ht="22.5" customHeight="1">
      <c r="A45" s="42">
        <f>SUBTOTAL(103,$B$6:$B45)</f>
        <v>40</v>
      </c>
      <c r="B45" s="39" t="s">
        <v>37</v>
      </c>
      <c r="C45" s="43" t="s">
        <v>12</v>
      </c>
      <c r="D45" s="8"/>
      <c r="E45" s="9"/>
      <c r="F45" s="10"/>
      <c r="G45" s="11"/>
      <c r="H45" s="10"/>
      <c r="I45" s="12"/>
      <c r="J45" s="13"/>
      <c r="K45" s="12"/>
      <c r="L45" s="14"/>
      <c r="M45" s="12"/>
      <c r="N45" s="12"/>
      <c r="O45" s="12"/>
      <c r="P45" s="12"/>
      <c r="Q45" s="12"/>
      <c r="R45" s="15"/>
      <c r="S45" s="12"/>
      <c r="T45" s="12"/>
      <c r="U45" s="12"/>
      <c r="W45" s="20" t="e">
        <f>#REF!-V45</f>
        <v>#REF!</v>
      </c>
    </row>
    <row r="46" spans="1:23" ht="22.5" customHeight="1">
      <c r="A46" s="42">
        <f>SUBTOTAL(103,$B$6:$B46)</f>
        <v>41</v>
      </c>
      <c r="B46" s="39" t="s">
        <v>38</v>
      </c>
      <c r="C46" s="43" t="s">
        <v>12</v>
      </c>
      <c r="D46" s="8"/>
      <c r="E46" s="9"/>
      <c r="F46" s="10"/>
      <c r="G46" s="11"/>
      <c r="H46" s="10"/>
      <c r="I46" s="12"/>
      <c r="J46" s="13"/>
      <c r="K46" s="12"/>
      <c r="L46" s="14"/>
      <c r="M46" s="15"/>
      <c r="N46" s="12"/>
      <c r="O46" s="12"/>
      <c r="P46" s="12"/>
      <c r="Q46" s="12"/>
      <c r="R46" s="15"/>
      <c r="S46" s="12"/>
      <c r="T46" s="12"/>
      <c r="U46" s="12"/>
      <c r="W46" s="20" t="e">
        <f>#REF!-V46</f>
        <v>#REF!</v>
      </c>
    </row>
    <row r="47" spans="1:23" ht="20.25">
      <c r="A47" s="42">
        <f>SUBTOTAL(103,$B$6:$B47)</f>
        <v>42</v>
      </c>
      <c r="B47" s="39" t="s">
        <v>39</v>
      </c>
      <c r="C47" s="43" t="s">
        <v>12</v>
      </c>
      <c r="D47" s="8"/>
      <c r="E47" s="9"/>
      <c r="F47" s="10"/>
      <c r="G47" s="11"/>
      <c r="H47" s="10"/>
      <c r="I47" s="12"/>
      <c r="J47" s="13"/>
      <c r="K47" s="12"/>
      <c r="L47" s="14"/>
      <c r="M47" s="15"/>
      <c r="N47" s="12"/>
      <c r="O47" s="12"/>
      <c r="P47" s="12"/>
      <c r="Q47" s="12"/>
      <c r="R47" s="15"/>
      <c r="S47" s="12"/>
      <c r="T47" s="12"/>
      <c r="U47" s="12"/>
      <c r="W47" s="20" t="e">
        <f>#REF!-V47</f>
        <v>#REF!</v>
      </c>
    </row>
    <row r="48" spans="1:23" ht="22.5" customHeight="1">
      <c r="A48" s="42">
        <f>SUBTOTAL(103,$B$6:$B48)</f>
        <v>43</v>
      </c>
      <c r="B48" s="39" t="s">
        <v>40</v>
      </c>
      <c r="C48" s="43" t="s">
        <v>12</v>
      </c>
      <c r="D48" s="8"/>
      <c r="E48" s="9"/>
      <c r="F48" s="10"/>
      <c r="G48" s="11"/>
      <c r="H48" s="10"/>
      <c r="I48" s="12"/>
      <c r="J48" s="13"/>
      <c r="K48" s="12"/>
      <c r="L48" s="14"/>
      <c r="M48" s="12"/>
      <c r="N48" s="12"/>
      <c r="O48" s="12"/>
      <c r="P48" s="12"/>
      <c r="Q48" s="12"/>
      <c r="R48" s="15"/>
      <c r="S48" s="12"/>
      <c r="T48" s="12"/>
      <c r="U48" s="12"/>
      <c r="W48" s="20" t="e">
        <f>#REF!-V48</f>
        <v>#REF!</v>
      </c>
    </row>
    <row r="49" spans="1:23" ht="22.5" customHeight="1">
      <c r="A49" s="42">
        <f>SUBTOTAL(103,$B$6:$B49)</f>
        <v>44</v>
      </c>
      <c r="B49" s="39" t="s">
        <v>132</v>
      </c>
      <c r="C49" s="43" t="s">
        <v>12</v>
      </c>
      <c r="D49" s="8"/>
      <c r="E49" s="9"/>
      <c r="F49" s="10"/>
      <c r="G49" s="11"/>
      <c r="H49" s="10"/>
      <c r="I49" s="12"/>
      <c r="J49" s="13"/>
      <c r="K49" s="12"/>
      <c r="L49" s="14"/>
      <c r="M49" s="12"/>
      <c r="N49" s="12"/>
      <c r="O49" s="12"/>
      <c r="P49" s="12"/>
      <c r="Q49" s="12"/>
      <c r="R49" s="15"/>
      <c r="S49" s="12"/>
      <c r="T49" s="12"/>
      <c r="U49" s="12"/>
      <c r="W49" s="20" t="e">
        <f>#REF!-V49</f>
        <v>#REF!</v>
      </c>
    </row>
    <row r="50" spans="1:23" ht="22.5" customHeight="1">
      <c r="A50" s="42">
        <f>SUBTOTAL(103,$B$6:$B50)</f>
        <v>45</v>
      </c>
      <c r="B50" s="39" t="s">
        <v>131</v>
      </c>
      <c r="C50" s="43" t="s">
        <v>12</v>
      </c>
      <c r="D50" s="8"/>
      <c r="E50" s="9"/>
      <c r="F50" s="10"/>
      <c r="G50" s="11"/>
      <c r="H50" s="10"/>
      <c r="I50" s="12"/>
      <c r="J50" s="13"/>
      <c r="K50" s="12"/>
      <c r="L50" s="14"/>
      <c r="M50" s="15"/>
      <c r="N50" s="12"/>
      <c r="O50" s="12"/>
      <c r="P50" s="12"/>
      <c r="Q50" s="12"/>
      <c r="R50" s="15"/>
      <c r="S50" s="12"/>
      <c r="T50" s="12"/>
      <c r="U50" s="12"/>
      <c r="W50" s="20" t="e">
        <f>#REF!-V50</f>
        <v>#REF!</v>
      </c>
    </row>
    <row r="51" spans="1:23" ht="22.5" customHeight="1">
      <c r="A51" s="42">
        <f>SUBTOTAL(103,$B$6:$B51)</f>
        <v>46</v>
      </c>
      <c r="B51" s="39" t="s">
        <v>130</v>
      </c>
      <c r="C51" s="43" t="s">
        <v>12</v>
      </c>
      <c r="D51" s="8"/>
      <c r="E51" s="9"/>
      <c r="F51" s="10"/>
      <c r="G51" s="11"/>
      <c r="H51" s="10"/>
      <c r="I51" s="12"/>
      <c r="J51" s="13"/>
      <c r="K51" s="12"/>
      <c r="L51" s="14"/>
      <c r="M51" s="12"/>
      <c r="N51" s="12"/>
      <c r="O51" s="12"/>
      <c r="P51" s="12"/>
      <c r="Q51" s="12"/>
      <c r="R51" s="15"/>
      <c r="S51" s="12"/>
      <c r="T51" s="12"/>
      <c r="U51" s="12"/>
    </row>
    <row r="52" spans="1:23" ht="22.5" customHeight="1">
      <c r="A52" s="42">
        <f>SUBTOTAL(103,$B$6:$B52)</f>
        <v>47</v>
      </c>
      <c r="B52" s="39" t="s">
        <v>129</v>
      </c>
      <c r="C52" s="43" t="s">
        <v>12</v>
      </c>
      <c r="D52" s="8"/>
      <c r="E52" s="9"/>
      <c r="F52" s="8"/>
      <c r="G52" s="11"/>
      <c r="H52" s="10"/>
      <c r="I52" s="12"/>
      <c r="J52" s="13"/>
      <c r="K52" s="12"/>
      <c r="L52" s="14"/>
      <c r="M52" s="14"/>
      <c r="N52" s="12"/>
      <c r="O52" s="12"/>
      <c r="P52" s="12"/>
      <c r="Q52" s="12"/>
      <c r="R52" s="15"/>
      <c r="S52" s="12"/>
      <c r="T52" s="12"/>
      <c r="U52" s="12"/>
    </row>
    <row r="53" spans="1:23" ht="22.5" customHeight="1">
      <c r="A53" s="42">
        <f>SUBTOTAL(103,$B$6:$B53)</f>
        <v>48</v>
      </c>
      <c r="B53" s="39" t="s">
        <v>133</v>
      </c>
      <c r="C53" s="43" t="s">
        <v>12</v>
      </c>
      <c r="D53" s="8"/>
      <c r="E53" s="9"/>
      <c r="F53" s="8"/>
      <c r="G53" s="11"/>
      <c r="H53" s="10"/>
      <c r="I53" s="12"/>
      <c r="J53" s="13"/>
      <c r="K53" s="12"/>
      <c r="L53" s="14"/>
      <c r="M53" s="14"/>
      <c r="N53" s="12"/>
      <c r="O53" s="12"/>
      <c r="P53" s="12"/>
      <c r="Q53" s="12"/>
      <c r="R53" s="15"/>
      <c r="S53" s="12"/>
      <c r="T53" s="12"/>
      <c r="U53" s="12"/>
    </row>
    <row r="54" spans="1:23" ht="22.5" customHeight="1">
      <c r="A54" s="42">
        <f>SUBTOTAL(103,$B$6:$B54)</f>
        <v>49</v>
      </c>
      <c r="B54" s="39" t="s">
        <v>128</v>
      </c>
      <c r="C54" s="43" t="s">
        <v>12</v>
      </c>
      <c r="D54" s="8"/>
      <c r="E54" s="9"/>
      <c r="F54" s="8"/>
      <c r="G54" s="11"/>
      <c r="H54" s="10"/>
      <c r="I54" s="12"/>
      <c r="J54" s="13"/>
      <c r="K54" s="12"/>
      <c r="L54" s="14"/>
      <c r="M54" s="18"/>
      <c r="N54" s="12"/>
      <c r="O54" s="12"/>
      <c r="P54" s="12"/>
      <c r="Q54" s="12"/>
      <c r="R54" s="15"/>
      <c r="S54" s="12"/>
      <c r="T54" s="12"/>
      <c r="U54" s="12"/>
    </row>
    <row r="55" spans="1:23" ht="22.5" customHeight="1">
      <c r="A55" s="42">
        <f>SUBTOTAL(103,$B$6:$B55)</f>
        <v>50</v>
      </c>
      <c r="B55" s="39" t="s">
        <v>41</v>
      </c>
      <c r="C55" s="43" t="s">
        <v>12</v>
      </c>
      <c r="D55" s="8"/>
      <c r="E55" s="9"/>
      <c r="F55" s="8"/>
      <c r="G55" s="11"/>
      <c r="H55" s="10"/>
      <c r="I55" s="12"/>
      <c r="J55" s="13"/>
      <c r="K55" s="12"/>
      <c r="L55" s="14"/>
      <c r="M55" s="18"/>
      <c r="N55" s="12"/>
      <c r="O55" s="12"/>
      <c r="P55" s="12"/>
      <c r="Q55" s="12"/>
      <c r="R55" s="15"/>
      <c r="S55" s="12"/>
      <c r="T55" s="12"/>
      <c r="U55" s="12"/>
    </row>
    <row r="56" spans="1:23" ht="22.5" customHeight="1">
      <c r="A56" s="42">
        <f>SUBTOTAL(103,$B$6:$B56)</f>
        <v>51</v>
      </c>
      <c r="B56" s="39" t="s">
        <v>170</v>
      </c>
      <c r="C56" s="43" t="s">
        <v>12</v>
      </c>
      <c r="D56" s="8"/>
      <c r="E56" s="9"/>
      <c r="F56" s="8"/>
      <c r="G56" s="11"/>
      <c r="H56" s="10"/>
      <c r="I56" s="12"/>
      <c r="J56" s="13"/>
      <c r="K56" s="12"/>
      <c r="L56" s="14"/>
      <c r="M56" s="18"/>
      <c r="N56" s="12"/>
      <c r="O56" s="12"/>
      <c r="P56" s="12"/>
      <c r="Q56" s="12"/>
      <c r="R56" s="15"/>
      <c r="S56" s="12"/>
      <c r="T56" s="12"/>
      <c r="U56" s="12"/>
    </row>
    <row r="57" spans="1:23" ht="22.5" customHeight="1">
      <c r="A57" s="42">
        <f>SUBTOTAL(103,$B$6:$B57)</f>
        <v>52</v>
      </c>
      <c r="B57" s="39" t="s">
        <v>134</v>
      </c>
      <c r="C57" s="43" t="s">
        <v>12</v>
      </c>
      <c r="D57" s="10"/>
      <c r="E57" s="9"/>
      <c r="F57" s="8"/>
      <c r="G57" s="21"/>
      <c r="H57" s="10"/>
      <c r="I57" s="12"/>
      <c r="J57" s="8"/>
      <c r="K57" s="12"/>
      <c r="L57" s="12"/>
      <c r="M57" s="14"/>
      <c r="N57" s="12"/>
      <c r="O57" s="12"/>
      <c r="P57" s="12"/>
      <c r="Q57" s="12"/>
      <c r="R57" s="15"/>
      <c r="S57" s="12"/>
      <c r="T57" s="12"/>
      <c r="U57" s="12"/>
    </row>
    <row r="58" spans="1:23" ht="22.5" customHeight="1">
      <c r="A58" s="42">
        <f>SUBTOTAL(103,$B$6:$B58)</f>
        <v>53</v>
      </c>
      <c r="B58" s="39" t="s">
        <v>42</v>
      </c>
      <c r="C58" s="43" t="s">
        <v>12</v>
      </c>
      <c r="D58" s="10"/>
      <c r="E58" s="9"/>
      <c r="F58" s="8"/>
      <c r="G58" s="21"/>
      <c r="H58" s="10"/>
      <c r="I58" s="12"/>
      <c r="J58" s="8"/>
      <c r="K58" s="12"/>
      <c r="L58" s="12"/>
      <c r="M58" s="14"/>
      <c r="N58" s="12"/>
      <c r="O58" s="12"/>
      <c r="P58" s="12"/>
      <c r="Q58" s="12"/>
      <c r="R58" s="15"/>
      <c r="S58" s="12"/>
      <c r="T58" s="12"/>
      <c r="U58" s="12"/>
    </row>
    <row r="59" spans="1:23" ht="22.5" customHeight="1">
      <c r="A59" s="42">
        <f>SUBTOTAL(103,$B$6:$B59)</f>
        <v>54</v>
      </c>
      <c r="B59" s="39" t="s">
        <v>135</v>
      </c>
      <c r="C59" s="43" t="s">
        <v>31</v>
      </c>
      <c r="D59" s="10"/>
      <c r="E59" s="9"/>
      <c r="F59" s="8"/>
      <c r="G59" s="21"/>
      <c r="H59" s="10"/>
      <c r="I59" s="12"/>
      <c r="J59" s="8"/>
      <c r="K59" s="12"/>
      <c r="L59" s="12"/>
      <c r="M59" s="12"/>
      <c r="N59" s="12"/>
      <c r="O59" s="12"/>
      <c r="P59" s="12"/>
      <c r="Q59" s="12"/>
      <c r="R59" s="15"/>
      <c r="S59" s="12"/>
      <c r="T59" s="12"/>
      <c r="U59" s="14"/>
    </row>
    <row r="60" spans="1:23" ht="20.25">
      <c r="A60" s="42">
        <f>SUBTOTAL(103,$B$6:$B60)</f>
        <v>55</v>
      </c>
      <c r="B60" s="39" t="s">
        <v>43</v>
      </c>
      <c r="C60" s="43" t="s">
        <v>12</v>
      </c>
      <c r="D60" s="10"/>
      <c r="E60" s="9"/>
      <c r="F60" s="8"/>
      <c r="G60" s="21"/>
      <c r="H60" s="10"/>
      <c r="I60" s="12"/>
      <c r="J60" s="8"/>
      <c r="K60" s="12"/>
      <c r="L60" s="12"/>
      <c r="M60" s="12"/>
      <c r="N60" s="12"/>
      <c r="O60" s="12"/>
      <c r="P60" s="12"/>
      <c r="Q60" s="12"/>
      <c r="R60" s="15"/>
      <c r="S60" s="12"/>
      <c r="T60" s="12"/>
      <c r="U60" s="14"/>
    </row>
    <row r="61" spans="1:23" ht="20.25">
      <c r="A61" s="42">
        <f>SUBTOTAL(103,$B$6:$B61)</f>
        <v>56</v>
      </c>
      <c r="B61" s="39" t="s">
        <v>44</v>
      </c>
      <c r="C61" s="43" t="s">
        <v>12</v>
      </c>
      <c r="D61" s="10"/>
      <c r="E61" s="9"/>
      <c r="F61" s="8"/>
      <c r="G61" s="21"/>
      <c r="H61" s="10"/>
      <c r="I61" s="12"/>
      <c r="J61" s="8"/>
      <c r="K61" s="12"/>
      <c r="L61" s="12"/>
      <c r="M61" s="12"/>
      <c r="N61" s="12"/>
      <c r="O61" s="12"/>
      <c r="P61" s="12"/>
      <c r="Q61" s="12"/>
      <c r="R61" s="15"/>
      <c r="S61" s="12"/>
      <c r="T61" s="12"/>
      <c r="U61" s="14"/>
    </row>
    <row r="62" spans="1:23" ht="17.25" customHeight="1">
      <c r="A62" s="42">
        <f>SUBTOTAL(103,$B$6:$B62)</f>
        <v>57</v>
      </c>
      <c r="B62" s="39" t="s">
        <v>143</v>
      </c>
      <c r="C62" s="43" t="s">
        <v>12</v>
      </c>
      <c r="D62" s="22"/>
      <c r="E62" s="23"/>
      <c r="F62" s="22"/>
      <c r="G62" s="24"/>
      <c r="H62" s="22"/>
      <c r="I62" s="7"/>
      <c r="J62" s="22"/>
      <c r="K62" s="22"/>
      <c r="L62" s="22"/>
      <c r="M62" s="22"/>
      <c r="N62" s="22"/>
      <c r="O62" s="22"/>
      <c r="P62" s="22"/>
      <c r="Q62" s="22"/>
      <c r="R62" s="23"/>
      <c r="S62" s="22"/>
      <c r="T62" s="22"/>
      <c r="U62" s="30"/>
    </row>
    <row r="63" spans="1:23">
      <c r="A63" s="42">
        <f>SUBTOTAL(103,$B$6:$B63)</f>
        <v>58</v>
      </c>
      <c r="B63" s="39" t="s">
        <v>175</v>
      </c>
      <c r="C63" s="43" t="s">
        <v>12</v>
      </c>
      <c r="D63" s="31"/>
      <c r="E63" s="32"/>
      <c r="F63" s="31"/>
      <c r="G63" s="33"/>
      <c r="H63" s="31"/>
      <c r="I63" s="34"/>
      <c r="J63" s="31"/>
      <c r="K63" s="31"/>
      <c r="L63" s="31"/>
      <c r="M63" s="31"/>
      <c r="N63" s="31"/>
      <c r="O63" s="31"/>
      <c r="P63" s="31"/>
      <c r="Q63" s="31"/>
      <c r="R63" s="35"/>
      <c r="S63" s="31"/>
      <c r="T63" s="31"/>
      <c r="U63" s="31"/>
    </row>
    <row r="64" spans="1:23" s="2" customFormat="1">
      <c r="A64" s="42">
        <f>SUBTOTAL(103,$B$6:$B64)</f>
        <v>59</v>
      </c>
      <c r="B64" s="39" t="s">
        <v>136</v>
      </c>
      <c r="C64" s="43" t="s">
        <v>12</v>
      </c>
      <c r="D64" s="31"/>
      <c r="E64" s="32"/>
      <c r="F64" s="31"/>
      <c r="G64" s="33"/>
      <c r="H64" s="31"/>
      <c r="I64" s="34"/>
      <c r="J64" s="31"/>
      <c r="K64" s="31"/>
      <c r="L64" s="31"/>
      <c r="M64" s="31"/>
      <c r="N64" s="31"/>
      <c r="O64" s="31"/>
      <c r="P64" s="31"/>
      <c r="Q64" s="31"/>
      <c r="R64" s="35"/>
      <c r="S64" s="31"/>
      <c r="T64" s="31"/>
      <c r="U64" s="31"/>
      <c r="V64"/>
      <c r="W64"/>
    </row>
    <row r="65" spans="1:21">
      <c r="A65" s="42">
        <f>SUBTOTAL(103,$B$6:$B65)</f>
        <v>60</v>
      </c>
      <c r="B65" s="39" t="s">
        <v>137</v>
      </c>
      <c r="C65" s="43" t="s">
        <v>12</v>
      </c>
      <c r="D65" s="31"/>
      <c r="E65" s="32"/>
      <c r="F65" s="31"/>
      <c r="G65" s="33"/>
      <c r="H65" s="31"/>
      <c r="I65" s="34"/>
      <c r="J65" s="31"/>
      <c r="K65" s="31"/>
      <c r="L65" s="31"/>
      <c r="M65" s="31"/>
      <c r="N65" s="31"/>
      <c r="O65" s="31"/>
      <c r="P65" s="31"/>
      <c r="Q65" s="31"/>
      <c r="R65" s="35"/>
      <c r="S65" s="31"/>
      <c r="T65" s="31"/>
      <c r="U65" s="31"/>
    </row>
    <row r="66" spans="1:21">
      <c r="A66" s="42">
        <f>SUBTOTAL(103,$B$6:$B66)</f>
        <v>61</v>
      </c>
      <c r="B66" s="39" t="s">
        <v>138</v>
      </c>
      <c r="C66" s="43" t="s">
        <v>12</v>
      </c>
      <c r="D66" s="31"/>
      <c r="E66" s="32"/>
      <c r="F66" s="31"/>
      <c r="G66" s="33"/>
      <c r="H66" s="31"/>
      <c r="I66" s="34"/>
      <c r="J66" s="31"/>
      <c r="K66" s="31"/>
      <c r="L66" s="31"/>
      <c r="M66" s="31"/>
      <c r="N66" s="31"/>
      <c r="O66" s="31"/>
      <c r="P66" s="31"/>
      <c r="Q66" s="31"/>
      <c r="R66" s="35"/>
      <c r="S66" s="31"/>
      <c r="T66" s="31"/>
      <c r="U66" s="31"/>
    </row>
    <row r="67" spans="1:21">
      <c r="A67" s="42">
        <f>SUBTOTAL(103,$B$6:$B67)</f>
        <v>62</v>
      </c>
      <c r="B67" s="39" t="s">
        <v>139</v>
      </c>
      <c r="C67" s="43" t="s">
        <v>12</v>
      </c>
      <c r="D67" s="31"/>
      <c r="E67" s="32"/>
      <c r="F67" s="31"/>
      <c r="G67" s="33"/>
      <c r="H67" s="31"/>
      <c r="I67" s="34"/>
      <c r="J67" s="31"/>
      <c r="K67" s="31"/>
      <c r="L67" s="31"/>
      <c r="M67" s="31"/>
      <c r="N67" s="31"/>
      <c r="O67" s="31"/>
      <c r="P67" s="31"/>
      <c r="Q67" s="31"/>
      <c r="R67" s="35"/>
      <c r="S67" s="31"/>
      <c r="T67" s="31"/>
      <c r="U67" s="31"/>
    </row>
    <row r="68" spans="1:21">
      <c r="A68" s="42">
        <f>SUBTOTAL(103,$B$6:$B68)</f>
        <v>63</v>
      </c>
      <c r="B68" s="39" t="s">
        <v>140</v>
      </c>
      <c r="C68" s="43" t="s">
        <v>12</v>
      </c>
      <c r="D68" s="31"/>
      <c r="E68" s="32"/>
      <c r="F68" s="31"/>
      <c r="G68" s="33"/>
      <c r="H68" s="31"/>
      <c r="I68" s="34"/>
      <c r="J68" s="31"/>
      <c r="K68" s="31"/>
      <c r="L68" s="31"/>
      <c r="M68" s="31"/>
      <c r="N68" s="31"/>
      <c r="O68" s="31"/>
      <c r="P68" s="31"/>
      <c r="Q68" s="31"/>
      <c r="R68" s="35"/>
      <c r="S68" s="31"/>
      <c r="T68" s="31"/>
      <c r="U68" s="31"/>
    </row>
    <row r="69" spans="1:21">
      <c r="A69" s="42">
        <f>SUBTOTAL(103,$B$6:$B69)</f>
        <v>64</v>
      </c>
      <c r="B69" s="39" t="s">
        <v>169</v>
      </c>
      <c r="C69" s="43" t="s">
        <v>12</v>
      </c>
      <c r="D69" s="31"/>
      <c r="E69" s="32"/>
      <c r="F69" s="31"/>
      <c r="G69" s="33"/>
      <c r="H69" s="31"/>
      <c r="I69" s="34"/>
      <c r="J69" s="31"/>
      <c r="K69" s="31"/>
      <c r="L69" s="31"/>
      <c r="M69" s="31"/>
      <c r="N69" s="31"/>
      <c r="O69" s="31"/>
      <c r="P69" s="31"/>
      <c r="Q69" s="31"/>
      <c r="R69" s="35"/>
      <c r="S69" s="31"/>
      <c r="T69" s="31"/>
      <c r="U69" s="31"/>
    </row>
    <row r="70" spans="1:21">
      <c r="A70" s="42">
        <f>SUBTOTAL(103,$B$6:$B70)</f>
        <v>65</v>
      </c>
      <c r="B70" s="39" t="s">
        <v>152</v>
      </c>
      <c r="C70" s="43" t="s">
        <v>12</v>
      </c>
      <c r="D70" s="31"/>
      <c r="E70" s="32"/>
      <c r="F70" s="31"/>
      <c r="G70" s="33"/>
      <c r="H70" s="31"/>
      <c r="I70" s="34"/>
      <c r="J70" s="31"/>
      <c r="K70" s="31"/>
      <c r="L70" s="31"/>
      <c r="M70" s="31"/>
      <c r="N70" s="31"/>
      <c r="O70" s="31"/>
      <c r="P70" s="31"/>
      <c r="Q70" s="31"/>
      <c r="R70" s="35"/>
      <c r="S70" s="31"/>
      <c r="T70" s="31"/>
      <c r="U70" s="31"/>
    </row>
    <row r="71" spans="1:21">
      <c r="A71" s="42">
        <f>SUBTOTAL(103,$B$6:$B71)</f>
        <v>66</v>
      </c>
      <c r="B71" s="39" t="s">
        <v>141</v>
      </c>
      <c r="C71" s="43" t="s">
        <v>12</v>
      </c>
      <c r="D71" s="31"/>
      <c r="E71" s="32"/>
      <c r="F71" s="31"/>
      <c r="G71" s="33"/>
      <c r="H71" s="31"/>
      <c r="I71" s="34"/>
      <c r="J71" s="31"/>
      <c r="K71" s="31"/>
      <c r="L71" s="31"/>
      <c r="M71" s="31"/>
      <c r="N71" s="31"/>
      <c r="O71" s="31"/>
      <c r="P71" s="31"/>
      <c r="Q71" s="31"/>
      <c r="R71" s="35"/>
      <c r="S71" s="31"/>
      <c r="T71" s="31"/>
      <c r="U71" s="31"/>
    </row>
    <row r="72" spans="1:21">
      <c r="A72" s="42">
        <f>SUBTOTAL(103,$B$6:$B72)</f>
        <v>67</v>
      </c>
      <c r="B72" s="39" t="s">
        <v>142</v>
      </c>
      <c r="C72" s="43" t="s">
        <v>12</v>
      </c>
      <c r="D72" s="31"/>
      <c r="E72" s="32"/>
      <c r="F72" s="31"/>
      <c r="G72" s="33"/>
      <c r="H72" s="31"/>
      <c r="I72" s="34"/>
      <c r="J72" s="31"/>
      <c r="K72" s="31"/>
      <c r="L72" s="31"/>
      <c r="M72" s="31"/>
      <c r="N72" s="31"/>
      <c r="O72" s="31"/>
      <c r="P72" s="31"/>
      <c r="Q72" s="31"/>
      <c r="R72" s="35"/>
      <c r="S72" s="31"/>
      <c r="T72" s="31"/>
      <c r="U72" s="31"/>
    </row>
    <row r="73" spans="1:21">
      <c r="A73" s="42">
        <f>SUBTOTAL(103,$B$6:$B73)</f>
        <v>68</v>
      </c>
      <c r="B73" s="39" t="s">
        <v>45</v>
      </c>
      <c r="C73" s="43" t="s">
        <v>12</v>
      </c>
      <c r="D73" s="31"/>
      <c r="E73" s="32"/>
      <c r="F73" s="31"/>
      <c r="G73" s="33"/>
      <c r="H73" s="31"/>
      <c r="I73" s="34"/>
      <c r="J73" s="31"/>
      <c r="K73" s="31"/>
      <c r="L73" s="31"/>
      <c r="M73" s="31"/>
      <c r="N73" s="31"/>
      <c r="O73" s="31"/>
      <c r="P73" s="31"/>
      <c r="Q73" s="31"/>
      <c r="R73" s="35"/>
      <c r="S73" s="31"/>
      <c r="T73" s="31"/>
      <c r="U73" s="31"/>
    </row>
    <row r="74" spans="1:21">
      <c r="A74" s="42">
        <f>SUBTOTAL(103,$B$6:$B74)</f>
        <v>69</v>
      </c>
      <c r="B74" s="39" t="s">
        <v>46</v>
      </c>
      <c r="C74" s="43" t="s">
        <v>12</v>
      </c>
      <c r="D74" s="31"/>
      <c r="E74" s="32"/>
      <c r="F74" s="31"/>
      <c r="G74" s="33"/>
      <c r="H74" s="31"/>
      <c r="I74" s="34"/>
      <c r="J74" s="31"/>
      <c r="K74" s="31"/>
      <c r="L74" s="31"/>
      <c r="M74" s="31"/>
      <c r="N74" s="31"/>
      <c r="O74" s="31"/>
      <c r="P74" s="31"/>
      <c r="Q74" s="31"/>
      <c r="R74" s="35"/>
      <c r="S74" s="31"/>
      <c r="T74" s="31"/>
      <c r="U74" s="31"/>
    </row>
    <row r="75" spans="1:21">
      <c r="A75" s="42">
        <f>SUBTOTAL(103,$B$6:$B75)</f>
        <v>70</v>
      </c>
      <c r="B75" s="39" t="s">
        <v>115</v>
      </c>
      <c r="C75" s="43" t="s">
        <v>12</v>
      </c>
      <c r="D75" s="31"/>
      <c r="E75" s="32"/>
      <c r="F75" s="31"/>
      <c r="G75" s="33"/>
      <c r="H75" s="31"/>
      <c r="I75" s="34"/>
      <c r="J75" s="31"/>
      <c r="K75" s="31"/>
      <c r="L75" s="31"/>
      <c r="M75" s="31"/>
      <c r="N75" s="31"/>
      <c r="O75" s="31"/>
      <c r="P75" s="31"/>
      <c r="Q75" s="31"/>
      <c r="R75" s="35"/>
      <c r="S75" s="31"/>
      <c r="T75" s="31"/>
      <c r="U75" s="31"/>
    </row>
    <row r="76" spans="1:21">
      <c r="A76" s="42">
        <f>SUBTOTAL(103,$B$6:$B76)</f>
        <v>71</v>
      </c>
      <c r="B76" s="39" t="s">
        <v>47</v>
      </c>
      <c r="C76" s="43" t="s">
        <v>12</v>
      </c>
      <c r="D76" s="31"/>
      <c r="E76" s="32"/>
      <c r="F76" s="31"/>
      <c r="G76" s="33"/>
      <c r="H76" s="31"/>
      <c r="I76" s="34"/>
      <c r="J76" s="31"/>
      <c r="K76" s="31"/>
      <c r="L76" s="31"/>
      <c r="M76" s="31"/>
      <c r="N76" s="31"/>
      <c r="O76" s="31"/>
      <c r="P76" s="31"/>
      <c r="Q76" s="31"/>
      <c r="R76" s="35"/>
      <c r="S76" s="31"/>
      <c r="T76" s="31"/>
      <c r="U76" s="31"/>
    </row>
    <row r="77" spans="1:21">
      <c r="A77" s="42">
        <f>SUBTOTAL(103,$B$6:$B77)</f>
        <v>72</v>
      </c>
      <c r="B77" s="39" t="s">
        <v>48</v>
      </c>
      <c r="C77" s="43" t="s">
        <v>12</v>
      </c>
      <c r="D77" s="31"/>
      <c r="E77" s="32"/>
      <c r="F77" s="31"/>
      <c r="G77" s="33"/>
      <c r="H77" s="31"/>
      <c r="I77" s="34"/>
      <c r="J77" s="31"/>
      <c r="K77" s="31"/>
      <c r="L77" s="31"/>
      <c r="M77" s="31"/>
      <c r="N77" s="31"/>
      <c r="O77" s="31"/>
      <c r="P77" s="31"/>
      <c r="Q77" s="31"/>
      <c r="R77" s="35"/>
      <c r="S77" s="31"/>
      <c r="T77" s="31"/>
      <c r="U77" s="31"/>
    </row>
    <row r="78" spans="1:21">
      <c r="A78" s="42">
        <f>SUBTOTAL(103,$B$6:$B78)</f>
        <v>73</v>
      </c>
      <c r="B78" s="39" t="s">
        <v>49</v>
      </c>
      <c r="C78" s="43" t="s">
        <v>12</v>
      </c>
      <c r="D78" s="31"/>
      <c r="E78" s="32"/>
      <c r="F78" s="31"/>
      <c r="G78" s="33"/>
      <c r="H78" s="31"/>
      <c r="I78" s="34"/>
      <c r="J78" s="31"/>
      <c r="K78" s="31"/>
      <c r="L78" s="31"/>
      <c r="M78" s="31"/>
      <c r="N78" s="31"/>
      <c r="O78" s="31"/>
      <c r="P78" s="31"/>
      <c r="Q78" s="31"/>
      <c r="R78" s="35"/>
      <c r="S78" s="31"/>
      <c r="T78" s="31"/>
      <c r="U78" s="31"/>
    </row>
    <row r="79" spans="1:21">
      <c r="A79" s="42">
        <f>SUBTOTAL(103,$B$6:$B79)</f>
        <v>74</v>
      </c>
      <c r="B79" s="39" t="s">
        <v>50</v>
      </c>
      <c r="C79" s="43" t="s">
        <v>12</v>
      </c>
      <c r="D79" s="31"/>
      <c r="E79" s="32"/>
      <c r="F79" s="31"/>
      <c r="G79" s="33"/>
      <c r="H79" s="31"/>
      <c r="I79" s="34"/>
      <c r="J79" s="31"/>
      <c r="K79" s="31"/>
      <c r="L79" s="31"/>
      <c r="M79" s="31"/>
      <c r="N79" s="31"/>
      <c r="O79" s="31"/>
      <c r="P79" s="31"/>
      <c r="Q79" s="31"/>
      <c r="R79" s="35"/>
      <c r="S79" s="31"/>
      <c r="T79" s="31"/>
      <c r="U79" s="31"/>
    </row>
    <row r="80" spans="1:21">
      <c r="A80" s="42">
        <f>SUBTOTAL(103,$B$6:$B80)</f>
        <v>75</v>
      </c>
      <c r="B80" s="39" t="s">
        <v>51</v>
      </c>
      <c r="C80" s="43" t="s">
        <v>12</v>
      </c>
      <c r="D80" s="31"/>
      <c r="E80" s="32"/>
      <c r="F80" s="31"/>
      <c r="G80" s="33"/>
      <c r="H80" s="31"/>
      <c r="I80" s="34"/>
      <c r="J80" s="31"/>
      <c r="K80" s="31"/>
      <c r="L80" s="31"/>
      <c r="M80" s="31"/>
      <c r="N80" s="31"/>
      <c r="O80" s="31"/>
      <c r="P80" s="31"/>
      <c r="Q80" s="31"/>
      <c r="R80" s="35"/>
      <c r="S80" s="31"/>
      <c r="T80" s="31"/>
      <c r="U80" s="31"/>
    </row>
    <row r="81" spans="1:21">
      <c r="A81" s="42">
        <f>SUBTOTAL(103,$B$6:$B81)</f>
        <v>76</v>
      </c>
      <c r="B81" s="39" t="s">
        <v>52</v>
      </c>
      <c r="C81" s="43" t="s">
        <v>12</v>
      </c>
      <c r="D81" s="31"/>
      <c r="E81" s="32"/>
      <c r="F81" s="31"/>
      <c r="G81" s="33"/>
      <c r="H81" s="31"/>
      <c r="I81" s="34"/>
      <c r="J81" s="31"/>
      <c r="K81" s="31"/>
      <c r="L81" s="31"/>
      <c r="M81" s="31"/>
      <c r="N81" s="31"/>
      <c r="O81" s="31"/>
      <c r="P81" s="31"/>
      <c r="Q81" s="31"/>
      <c r="R81" s="35"/>
      <c r="S81" s="31"/>
      <c r="T81" s="31"/>
      <c r="U81" s="31"/>
    </row>
    <row r="82" spans="1:21">
      <c r="A82" s="42">
        <f>SUBTOTAL(103,$B$6:$B82)</f>
        <v>77</v>
      </c>
      <c r="B82" s="39" t="s">
        <v>53</v>
      </c>
      <c r="C82" s="43" t="s">
        <v>54</v>
      </c>
      <c r="D82" s="31"/>
      <c r="E82" s="32"/>
      <c r="F82" s="31"/>
      <c r="G82" s="33"/>
      <c r="H82" s="31"/>
      <c r="I82" s="34"/>
      <c r="J82" s="31"/>
      <c r="K82" s="31"/>
      <c r="L82" s="31"/>
      <c r="M82" s="31"/>
      <c r="N82" s="31"/>
      <c r="O82" s="31"/>
      <c r="P82" s="31"/>
      <c r="Q82" s="31"/>
      <c r="R82" s="35"/>
      <c r="S82" s="31"/>
      <c r="T82" s="31"/>
      <c r="U82" s="31"/>
    </row>
    <row r="83" spans="1:21">
      <c r="A83" s="42">
        <f>SUBTOTAL(103,$B$6:$B83)</f>
        <v>78</v>
      </c>
      <c r="B83" s="39" t="s">
        <v>55</v>
      </c>
      <c r="C83" s="43" t="s">
        <v>12</v>
      </c>
      <c r="D83" s="31"/>
      <c r="E83" s="32"/>
      <c r="F83" s="31"/>
      <c r="G83" s="33"/>
      <c r="H83" s="31"/>
      <c r="I83" s="34"/>
      <c r="J83" s="31"/>
      <c r="K83" s="31"/>
      <c r="L83" s="31"/>
      <c r="M83" s="31"/>
      <c r="N83" s="31"/>
      <c r="O83" s="31"/>
      <c r="P83" s="31"/>
      <c r="Q83" s="31"/>
      <c r="R83" s="35"/>
      <c r="S83" s="31"/>
      <c r="T83" s="31"/>
      <c r="U83" s="31"/>
    </row>
    <row r="84" spans="1:21">
      <c r="A84" s="42">
        <f>SUBTOTAL(103,$B$6:$B84)</f>
        <v>79</v>
      </c>
      <c r="B84" s="39" t="s">
        <v>104</v>
      </c>
      <c r="C84" s="43" t="s">
        <v>12</v>
      </c>
      <c r="D84" s="31"/>
      <c r="E84" s="32"/>
      <c r="F84" s="31"/>
      <c r="G84" s="33"/>
      <c r="H84" s="31"/>
      <c r="I84" s="34"/>
      <c r="J84" s="31"/>
      <c r="K84" s="31"/>
      <c r="L84" s="31"/>
      <c r="M84" s="31"/>
      <c r="N84" s="31"/>
      <c r="O84" s="31"/>
      <c r="P84" s="31"/>
      <c r="Q84" s="31"/>
      <c r="R84" s="35"/>
      <c r="S84" s="31"/>
      <c r="T84" s="31"/>
      <c r="U84" s="31"/>
    </row>
    <row r="85" spans="1:21">
      <c r="A85" s="42">
        <f>SUBTOTAL(103,$B$6:$B85)</f>
        <v>80</v>
      </c>
      <c r="B85" s="39" t="s">
        <v>147</v>
      </c>
      <c r="C85" s="43" t="s">
        <v>12</v>
      </c>
      <c r="D85" s="31"/>
      <c r="E85" s="32"/>
      <c r="F85" s="31"/>
      <c r="G85" s="33"/>
      <c r="H85" s="31"/>
      <c r="I85" s="34"/>
      <c r="J85" s="31"/>
      <c r="K85" s="31"/>
      <c r="L85" s="31"/>
      <c r="M85" s="31"/>
      <c r="N85" s="31"/>
      <c r="O85" s="31"/>
      <c r="P85" s="31"/>
      <c r="Q85" s="31"/>
      <c r="R85" s="35"/>
      <c r="S85" s="31"/>
      <c r="T85" s="31"/>
      <c r="U85" s="31"/>
    </row>
    <row r="86" spans="1:21">
      <c r="A86" s="42">
        <f>SUBTOTAL(103,$B$6:$B86)</f>
        <v>81</v>
      </c>
      <c r="B86" s="39" t="s">
        <v>57</v>
      </c>
      <c r="C86" s="43" t="s">
        <v>12</v>
      </c>
      <c r="D86" s="31"/>
      <c r="E86" s="32"/>
      <c r="F86" s="31"/>
      <c r="G86" s="33"/>
      <c r="H86" s="31"/>
      <c r="I86" s="34"/>
      <c r="J86" s="31"/>
      <c r="K86" s="31"/>
      <c r="L86" s="31"/>
      <c r="M86" s="31"/>
      <c r="N86" s="31"/>
      <c r="O86" s="31"/>
      <c r="P86" s="31"/>
      <c r="Q86" s="31"/>
      <c r="R86" s="35"/>
      <c r="S86" s="31"/>
      <c r="T86" s="31"/>
      <c r="U86" s="31"/>
    </row>
    <row r="87" spans="1:21">
      <c r="A87" s="42">
        <f>SUBTOTAL(103,$B$6:$B87)</f>
        <v>82</v>
      </c>
      <c r="B87" s="39" t="s">
        <v>58</v>
      </c>
      <c r="C87" s="43" t="s">
        <v>12</v>
      </c>
      <c r="D87" s="31"/>
      <c r="E87" s="32"/>
      <c r="F87" s="31"/>
      <c r="G87" s="33"/>
      <c r="H87" s="31"/>
      <c r="I87" s="34"/>
      <c r="J87" s="31"/>
      <c r="K87" s="31"/>
      <c r="L87" s="31"/>
      <c r="M87" s="31"/>
      <c r="N87" s="31"/>
      <c r="O87" s="31"/>
      <c r="P87" s="31"/>
      <c r="Q87" s="31"/>
      <c r="R87" s="35"/>
      <c r="S87" s="31"/>
      <c r="T87" s="31"/>
      <c r="U87" s="31"/>
    </row>
    <row r="88" spans="1:21">
      <c r="A88" s="42">
        <f>SUBTOTAL(103,$B$6:$B88)</f>
        <v>83</v>
      </c>
      <c r="B88" s="39" t="s">
        <v>59</v>
      </c>
      <c r="C88" s="43" t="s">
        <v>12</v>
      </c>
      <c r="D88" s="31"/>
      <c r="E88" s="32"/>
      <c r="F88" s="31"/>
      <c r="G88" s="33"/>
      <c r="H88" s="31"/>
      <c r="I88" s="34"/>
      <c r="J88" s="31"/>
      <c r="K88" s="31"/>
      <c r="L88" s="31"/>
      <c r="M88" s="31"/>
      <c r="N88" s="31"/>
      <c r="O88" s="31"/>
      <c r="P88" s="31"/>
      <c r="Q88" s="31"/>
      <c r="R88" s="35"/>
      <c r="S88" s="31"/>
      <c r="T88" s="31"/>
      <c r="U88" s="31"/>
    </row>
    <row r="89" spans="1:21">
      <c r="A89" s="42">
        <f>SUBTOTAL(103,$B$6:$B89)</f>
        <v>84</v>
      </c>
      <c r="B89" s="39" t="s">
        <v>171</v>
      </c>
      <c r="C89" s="43" t="s">
        <v>12</v>
      </c>
      <c r="D89" s="31"/>
      <c r="E89" s="32"/>
      <c r="F89" s="31"/>
      <c r="G89" s="33"/>
      <c r="H89" s="31"/>
      <c r="I89" s="34"/>
      <c r="J89" s="31"/>
      <c r="K89" s="31"/>
      <c r="L89" s="31"/>
      <c r="M89" s="31"/>
      <c r="N89" s="31"/>
      <c r="O89" s="31"/>
      <c r="P89" s="31"/>
      <c r="Q89" s="31"/>
      <c r="R89" s="35"/>
      <c r="S89" s="31"/>
      <c r="T89" s="31"/>
      <c r="U89" s="31"/>
    </row>
    <row r="90" spans="1:21">
      <c r="A90" s="42">
        <f>SUBTOTAL(103,$B$6:$B90)</f>
        <v>85</v>
      </c>
      <c r="B90" s="39" t="s">
        <v>172</v>
      </c>
      <c r="C90" s="43" t="s">
        <v>12</v>
      </c>
      <c r="D90" s="31"/>
      <c r="E90" s="32"/>
      <c r="F90" s="31"/>
      <c r="G90" s="33"/>
      <c r="H90" s="31"/>
      <c r="I90" s="34"/>
      <c r="J90" s="31"/>
      <c r="K90" s="31"/>
      <c r="L90" s="31"/>
      <c r="M90" s="31"/>
      <c r="N90" s="31"/>
      <c r="O90" s="31"/>
      <c r="P90" s="31"/>
      <c r="Q90" s="31"/>
      <c r="R90" s="35"/>
      <c r="S90" s="31"/>
      <c r="T90" s="31"/>
      <c r="U90" s="31"/>
    </row>
    <row r="91" spans="1:21">
      <c r="A91" s="42">
        <f>SUBTOTAL(103,$B$6:$B91)</f>
        <v>86</v>
      </c>
      <c r="B91" s="39" t="s">
        <v>60</v>
      </c>
      <c r="C91" s="43" t="s">
        <v>12</v>
      </c>
      <c r="D91" s="31"/>
      <c r="E91" s="32"/>
      <c r="F91" s="31"/>
      <c r="G91" s="33"/>
      <c r="H91" s="31"/>
      <c r="I91" s="34"/>
      <c r="J91" s="31"/>
      <c r="K91" s="31"/>
      <c r="L91" s="31"/>
      <c r="M91" s="31"/>
      <c r="N91" s="31"/>
      <c r="O91" s="31"/>
      <c r="P91" s="31"/>
      <c r="Q91" s="31"/>
      <c r="R91" s="35"/>
      <c r="S91" s="31"/>
      <c r="T91" s="31"/>
      <c r="U91" s="31"/>
    </row>
    <row r="92" spans="1:21">
      <c r="A92" s="42">
        <f>SUBTOTAL(103,$B$6:$B92)</f>
        <v>87</v>
      </c>
      <c r="B92" s="39" t="s">
        <v>65</v>
      </c>
      <c r="C92" s="43" t="s">
        <v>12</v>
      </c>
      <c r="D92" s="31"/>
      <c r="E92" s="32"/>
      <c r="F92" s="31"/>
      <c r="G92" s="33"/>
      <c r="H92" s="31"/>
      <c r="I92" s="34"/>
      <c r="J92" s="31"/>
      <c r="K92" s="31"/>
      <c r="L92" s="31"/>
      <c r="M92" s="31"/>
      <c r="N92" s="31"/>
      <c r="O92" s="31"/>
      <c r="P92" s="31"/>
      <c r="Q92" s="31"/>
      <c r="R92" s="35"/>
      <c r="S92" s="31"/>
      <c r="T92" s="31"/>
      <c r="U92" s="31"/>
    </row>
    <row r="93" spans="1:21">
      <c r="A93" s="42">
        <f>SUBTOTAL(103,$B$6:$B93)</f>
        <v>88</v>
      </c>
      <c r="B93" s="39" t="s">
        <v>66</v>
      </c>
      <c r="C93" s="43" t="s">
        <v>12</v>
      </c>
      <c r="D93" s="31"/>
      <c r="E93" s="32"/>
      <c r="F93" s="31"/>
      <c r="G93" s="33"/>
      <c r="H93" s="31"/>
      <c r="I93" s="34"/>
      <c r="J93" s="31"/>
      <c r="K93" s="31"/>
      <c r="L93" s="31"/>
      <c r="M93" s="31"/>
      <c r="N93" s="31"/>
      <c r="O93" s="31"/>
      <c r="P93" s="31"/>
      <c r="Q93" s="31"/>
      <c r="R93" s="35"/>
      <c r="S93" s="31"/>
      <c r="T93" s="31"/>
      <c r="U93" s="31"/>
    </row>
    <row r="94" spans="1:21">
      <c r="A94" s="42">
        <f>SUBTOTAL(103,$B$6:$B94)</f>
        <v>89</v>
      </c>
      <c r="B94" s="39" t="s">
        <v>112</v>
      </c>
      <c r="C94" s="43" t="s">
        <v>12</v>
      </c>
      <c r="D94" s="31"/>
      <c r="E94" s="32"/>
      <c r="F94" s="31"/>
      <c r="G94" s="33"/>
      <c r="H94" s="31"/>
      <c r="I94" s="34"/>
      <c r="J94" s="31"/>
      <c r="K94" s="31"/>
      <c r="L94" s="31"/>
      <c r="M94" s="31"/>
      <c r="N94" s="31"/>
      <c r="O94" s="31"/>
      <c r="P94" s="31"/>
      <c r="Q94" s="31"/>
      <c r="R94" s="35"/>
      <c r="S94" s="31"/>
      <c r="T94" s="31"/>
      <c r="U94" s="31"/>
    </row>
    <row r="95" spans="1:21">
      <c r="A95" s="42">
        <f>SUBTOTAL(103,$B$6:$B95)</f>
        <v>90</v>
      </c>
      <c r="B95" s="39" t="s">
        <v>124</v>
      </c>
      <c r="C95" s="43" t="s">
        <v>12</v>
      </c>
      <c r="D95" s="31"/>
      <c r="E95" s="32"/>
      <c r="F95" s="31"/>
      <c r="G95" s="33"/>
      <c r="H95" s="31"/>
      <c r="I95" s="34"/>
      <c r="J95" s="31"/>
      <c r="K95" s="31"/>
      <c r="L95" s="31"/>
      <c r="M95" s="31"/>
      <c r="N95" s="31"/>
      <c r="O95" s="31"/>
      <c r="P95" s="31"/>
      <c r="Q95" s="31"/>
      <c r="R95" s="35"/>
      <c r="S95" s="31"/>
      <c r="T95" s="31"/>
      <c r="U95" s="31"/>
    </row>
    <row r="96" spans="1:21">
      <c r="A96" s="42">
        <f>SUBTOTAL(103,$B$6:$B96)</f>
        <v>91</v>
      </c>
      <c r="B96" s="39" t="s">
        <v>125</v>
      </c>
      <c r="C96" s="43" t="s">
        <v>12</v>
      </c>
      <c r="D96" s="31"/>
      <c r="E96" s="32"/>
      <c r="F96" s="31"/>
      <c r="G96" s="33"/>
      <c r="H96" s="31"/>
      <c r="I96" s="34"/>
      <c r="J96" s="31"/>
      <c r="K96" s="31"/>
      <c r="L96" s="31"/>
      <c r="M96" s="31"/>
      <c r="N96" s="31"/>
      <c r="O96" s="31"/>
      <c r="P96" s="31"/>
      <c r="Q96" s="31"/>
      <c r="R96" s="35"/>
      <c r="S96" s="31"/>
      <c r="T96" s="31"/>
      <c r="U96" s="31"/>
    </row>
    <row r="97" spans="1:21">
      <c r="A97" s="42">
        <f>SUBTOTAL(103,$B$6:$B97)</f>
        <v>92</v>
      </c>
      <c r="B97" s="39" t="s">
        <v>67</v>
      </c>
      <c r="C97" s="43" t="s">
        <v>12</v>
      </c>
      <c r="D97" s="31"/>
      <c r="E97" s="32"/>
      <c r="F97" s="31"/>
      <c r="G97" s="33"/>
      <c r="H97" s="31"/>
      <c r="I97" s="34"/>
      <c r="J97" s="31"/>
      <c r="K97" s="31"/>
      <c r="L97" s="31"/>
      <c r="M97" s="31"/>
      <c r="N97" s="31"/>
      <c r="O97" s="31"/>
      <c r="P97" s="31"/>
      <c r="Q97" s="31"/>
      <c r="R97" s="35"/>
      <c r="S97" s="31"/>
      <c r="T97" s="31"/>
      <c r="U97" s="31"/>
    </row>
    <row r="98" spans="1:21">
      <c r="A98" s="42">
        <f>SUBTOTAL(103,$B$6:$B98)</f>
        <v>93</v>
      </c>
      <c r="B98" s="39" t="s">
        <v>68</v>
      </c>
      <c r="C98" s="43" t="s">
        <v>12</v>
      </c>
      <c r="D98" s="31"/>
      <c r="E98" s="32"/>
      <c r="F98" s="31"/>
      <c r="G98" s="33"/>
      <c r="H98" s="31"/>
      <c r="I98" s="34"/>
      <c r="J98" s="31"/>
      <c r="K98" s="31"/>
      <c r="L98" s="31"/>
      <c r="M98" s="31"/>
      <c r="N98" s="31"/>
      <c r="O98" s="31"/>
      <c r="P98" s="31"/>
      <c r="Q98" s="31"/>
      <c r="R98" s="35"/>
      <c r="S98" s="31"/>
      <c r="T98" s="31"/>
      <c r="U98" s="31"/>
    </row>
    <row r="99" spans="1:21">
      <c r="A99" s="42">
        <f>SUBTOTAL(103,$B$6:$B99)</f>
        <v>94</v>
      </c>
      <c r="B99" s="39" t="s">
        <v>101</v>
      </c>
      <c r="C99" s="43" t="s">
        <v>12</v>
      </c>
      <c r="D99" s="31"/>
      <c r="E99" s="32"/>
      <c r="F99" s="31"/>
      <c r="G99" s="33"/>
      <c r="H99" s="31"/>
      <c r="I99" s="34"/>
      <c r="J99" s="31"/>
      <c r="K99" s="31"/>
      <c r="L99" s="31"/>
      <c r="M99" s="31"/>
      <c r="N99" s="31"/>
      <c r="O99" s="31"/>
      <c r="P99" s="31"/>
      <c r="Q99" s="31"/>
      <c r="R99" s="35"/>
      <c r="S99" s="31"/>
      <c r="T99" s="31"/>
      <c r="U99" s="31"/>
    </row>
    <row r="100" spans="1:21">
      <c r="A100" s="42">
        <f>SUBTOTAL(103,$B$6:$B100)</f>
        <v>95</v>
      </c>
      <c r="B100" s="40" t="s">
        <v>145</v>
      </c>
      <c r="C100" s="43" t="s">
        <v>12</v>
      </c>
      <c r="D100" s="31"/>
      <c r="E100" s="32"/>
      <c r="F100" s="31"/>
      <c r="G100" s="33"/>
      <c r="H100" s="31"/>
      <c r="I100" s="34"/>
      <c r="J100" s="31"/>
      <c r="K100" s="31"/>
      <c r="L100" s="31"/>
      <c r="M100" s="31"/>
      <c r="N100" s="31"/>
      <c r="O100" s="31"/>
      <c r="P100" s="31"/>
      <c r="Q100" s="31"/>
      <c r="R100" s="35"/>
      <c r="S100" s="31"/>
      <c r="T100" s="31"/>
      <c r="U100" s="31"/>
    </row>
    <row r="101" spans="1:21">
      <c r="A101" s="42">
        <f>SUBTOTAL(103,$B$6:$B101)</f>
        <v>96</v>
      </c>
      <c r="B101" s="40" t="s">
        <v>146</v>
      </c>
      <c r="C101" s="43" t="s">
        <v>12</v>
      </c>
      <c r="D101" s="31"/>
      <c r="E101" s="32"/>
      <c r="F101" s="31"/>
      <c r="G101" s="33"/>
      <c r="H101" s="31"/>
      <c r="I101" s="34"/>
      <c r="J101" s="31"/>
      <c r="K101" s="31"/>
      <c r="L101" s="31"/>
      <c r="M101" s="31"/>
      <c r="N101" s="31"/>
      <c r="O101" s="31"/>
      <c r="P101" s="31"/>
      <c r="Q101" s="31"/>
      <c r="R101" s="35"/>
      <c r="S101" s="31"/>
      <c r="T101" s="31"/>
      <c r="U101" s="31"/>
    </row>
    <row r="102" spans="1:21">
      <c r="A102" s="42">
        <f>SUBTOTAL(103,$B$6:$B102)</f>
        <v>97</v>
      </c>
      <c r="B102" s="40" t="s">
        <v>177</v>
      </c>
      <c r="C102" s="43" t="s">
        <v>176</v>
      </c>
      <c r="D102" s="31"/>
      <c r="E102" s="32"/>
      <c r="F102" s="31"/>
      <c r="G102" s="33"/>
      <c r="H102" s="31"/>
      <c r="I102" s="34"/>
      <c r="J102" s="31"/>
      <c r="K102" s="31"/>
      <c r="L102" s="31"/>
      <c r="M102" s="31"/>
      <c r="N102" s="31"/>
      <c r="O102" s="31"/>
      <c r="P102" s="31"/>
      <c r="Q102" s="31"/>
      <c r="R102" s="35"/>
      <c r="S102" s="31"/>
      <c r="T102" s="31"/>
      <c r="U102" s="31"/>
    </row>
    <row r="103" spans="1:21" ht="31.5">
      <c r="A103" s="42">
        <f>SUBTOTAL(103,$B$6:$B103)</f>
        <v>98</v>
      </c>
      <c r="B103" s="40" t="s">
        <v>61</v>
      </c>
      <c r="C103" s="43" t="s">
        <v>62</v>
      </c>
      <c r="D103" s="31"/>
      <c r="E103" s="32"/>
      <c r="F103" s="31"/>
      <c r="G103" s="33"/>
      <c r="H103" s="31"/>
      <c r="I103" s="34"/>
      <c r="J103" s="31"/>
      <c r="K103" s="31"/>
      <c r="L103" s="31"/>
      <c r="M103" s="31"/>
      <c r="N103" s="31"/>
      <c r="O103" s="31"/>
      <c r="P103" s="31"/>
      <c r="Q103" s="31"/>
      <c r="R103" s="35"/>
      <c r="S103" s="31"/>
      <c r="T103" s="31"/>
      <c r="U103" s="31"/>
    </row>
    <row r="104" spans="1:21">
      <c r="A104" s="42">
        <f>SUBTOTAL(103,$B$6:$B104)</f>
        <v>99</v>
      </c>
      <c r="B104" s="40" t="s">
        <v>63</v>
      </c>
      <c r="C104" s="43" t="s">
        <v>64</v>
      </c>
      <c r="D104" s="31"/>
      <c r="E104" s="32"/>
      <c r="F104" s="31"/>
      <c r="G104" s="33"/>
      <c r="H104" s="31"/>
      <c r="I104" s="34"/>
      <c r="J104" s="31"/>
      <c r="K104" s="31"/>
      <c r="L104" s="31"/>
      <c r="M104" s="31"/>
      <c r="N104" s="31"/>
      <c r="O104" s="31"/>
      <c r="P104" s="31"/>
      <c r="Q104" s="31"/>
      <c r="R104" s="35"/>
      <c r="S104" s="31"/>
      <c r="T104" s="31"/>
      <c r="U104" s="31"/>
    </row>
    <row r="105" spans="1:21">
      <c r="A105" s="42">
        <f>SUBTOTAL(103,$B$6:$B105)</f>
        <v>100</v>
      </c>
      <c r="B105" s="40" t="s">
        <v>105</v>
      </c>
      <c r="C105" s="43" t="s">
        <v>12</v>
      </c>
      <c r="D105" s="31"/>
      <c r="E105" s="32"/>
      <c r="F105" s="31"/>
      <c r="G105" s="33"/>
      <c r="H105" s="31"/>
      <c r="I105" s="34"/>
      <c r="J105" s="31"/>
      <c r="K105" s="31"/>
      <c r="L105" s="31"/>
      <c r="M105" s="31"/>
      <c r="N105" s="31"/>
      <c r="O105" s="31"/>
      <c r="P105" s="31"/>
      <c r="Q105" s="31"/>
      <c r="R105" s="35"/>
      <c r="S105" s="31"/>
      <c r="T105" s="31"/>
      <c r="U105" s="31"/>
    </row>
    <row r="106" spans="1:21">
      <c r="A106" s="42">
        <f>SUBTOTAL(103,$B$6:$B106)</f>
        <v>101</v>
      </c>
      <c r="B106" s="40" t="s">
        <v>114</v>
      </c>
      <c r="C106" s="43" t="s">
        <v>12</v>
      </c>
      <c r="D106" s="31"/>
      <c r="E106" s="32"/>
      <c r="F106" s="31"/>
      <c r="G106" s="33"/>
      <c r="H106" s="31"/>
      <c r="I106" s="34"/>
      <c r="J106" s="31"/>
      <c r="K106" s="31"/>
      <c r="L106" s="31"/>
      <c r="M106" s="31"/>
      <c r="N106" s="31"/>
      <c r="O106" s="31"/>
      <c r="P106" s="31"/>
      <c r="Q106" s="31"/>
      <c r="R106" s="35"/>
      <c r="S106" s="31"/>
      <c r="T106" s="31"/>
      <c r="U106" s="31"/>
    </row>
    <row r="107" spans="1:21">
      <c r="A107" s="42">
        <f>SUBTOTAL(103,$B$6:$B107)</f>
        <v>102</v>
      </c>
      <c r="B107" s="40" t="s">
        <v>173</v>
      </c>
      <c r="C107" s="43" t="s">
        <v>12</v>
      </c>
      <c r="D107" s="31"/>
      <c r="E107" s="32"/>
      <c r="F107" s="31"/>
      <c r="G107" s="33"/>
      <c r="H107" s="31"/>
      <c r="I107" s="34"/>
      <c r="J107" s="31"/>
      <c r="K107" s="31"/>
      <c r="L107" s="31"/>
      <c r="M107" s="31"/>
      <c r="N107" s="31"/>
      <c r="O107" s="31"/>
      <c r="P107" s="31"/>
      <c r="Q107" s="31"/>
      <c r="R107" s="35"/>
      <c r="S107" s="31"/>
      <c r="T107" s="31"/>
      <c r="U107" s="31"/>
    </row>
    <row r="108" spans="1:21">
      <c r="A108" s="42">
        <f>SUBTOTAL(103,$B$6:$B108)</f>
        <v>103</v>
      </c>
      <c r="B108" s="40" t="s">
        <v>69</v>
      </c>
      <c r="C108" s="43" t="s">
        <v>12</v>
      </c>
      <c r="D108" s="31"/>
      <c r="E108" s="32"/>
      <c r="F108" s="31"/>
      <c r="G108" s="33"/>
      <c r="H108" s="31"/>
      <c r="I108" s="34"/>
      <c r="J108" s="31"/>
      <c r="K108" s="31"/>
      <c r="L108" s="31"/>
      <c r="M108" s="31"/>
      <c r="N108" s="31"/>
      <c r="O108" s="31"/>
      <c r="P108" s="31"/>
      <c r="Q108" s="31"/>
      <c r="R108" s="35"/>
      <c r="S108" s="31"/>
      <c r="T108" s="31"/>
      <c r="U108" s="31"/>
    </row>
    <row r="109" spans="1:21">
      <c r="A109" s="42">
        <f>SUBTOTAL(103,$B$6:$B109)</f>
        <v>104</v>
      </c>
      <c r="B109" s="40" t="s">
        <v>165</v>
      </c>
      <c r="C109" s="43" t="s">
        <v>164</v>
      </c>
      <c r="D109" s="31"/>
      <c r="E109" s="32"/>
      <c r="F109" s="31"/>
      <c r="G109" s="33"/>
      <c r="H109" s="31"/>
      <c r="I109" s="34"/>
      <c r="J109" s="31"/>
      <c r="K109" s="31"/>
      <c r="L109" s="31"/>
      <c r="M109" s="31"/>
      <c r="N109" s="31"/>
      <c r="O109" s="31"/>
      <c r="P109" s="31"/>
      <c r="Q109" s="31"/>
      <c r="R109" s="35"/>
      <c r="S109" s="31"/>
      <c r="T109" s="31"/>
      <c r="U109" s="31"/>
    </row>
    <row r="110" spans="1:21">
      <c r="A110" s="42">
        <f>SUBTOTAL(103,$B$6:$B110)</f>
        <v>105</v>
      </c>
      <c r="B110" s="40" t="s">
        <v>166</v>
      </c>
      <c r="C110" s="43" t="s">
        <v>164</v>
      </c>
      <c r="D110" s="31"/>
      <c r="E110" s="32"/>
      <c r="F110" s="31"/>
      <c r="G110" s="33"/>
      <c r="H110" s="31"/>
      <c r="I110" s="34"/>
      <c r="J110" s="31"/>
      <c r="K110" s="31"/>
      <c r="L110" s="31"/>
      <c r="M110" s="31"/>
      <c r="N110" s="31"/>
      <c r="O110" s="31"/>
      <c r="P110" s="31"/>
      <c r="Q110" s="31"/>
      <c r="R110" s="35"/>
      <c r="S110" s="31"/>
      <c r="T110" s="31"/>
      <c r="U110" s="31"/>
    </row>
    <row r="111" spans="1:21">
      <c r="A111" s="42">
        <f>SUBTOTAL(103,$B$6:$B111)</f>
        <v>106</v>
      </c>
      <c r="B111" s="40" t="s">
        <v>106</v>
      </c>
      <c r="C111" s="43" t="s">
        <v>12</v>
      </c>
      <c r="D111" s="31"/>
      <c r="E111" s="32"/>
      <c r="F111" s="31"/>
      <c r="G111" s="33"/>
      <c r="H111" s="31"/>
      <c r="I111" s="34"/>
      <c r="J111" s="31"/>
      <c r="K111" s="31"/>
      <c r="L111" s="31"/>
      <c r="M111" s="31"/>
      <c r="N111" s="31"/>
      <c r="O111" s="31"/>
      <c r="P111" s="31"/>
      <c r="Q111" s="31"/>
      <c r="R111" s="35"/>
      <c r="S111" s="31"/>
      <c r="T111" s="31"/>
      <c r="U111" s="31"/>
    </row>
    <row r="112" spans="1:21">
      <c r="A112" s="42">
        <f>SUBTOTAL(103,$B$6:$B112)</f>
        <v>107</v>
      </c>
      <c r="B112" s="40" t="s">
        <v>107</v>
      </c>
      <c r="C112" s="43" t="s">
        <v>12</v>
      </c>
      <c r="D112" s="31"/>
      <c r="E112" s="32"/>
      <c r="F112" s="31"/>
      <c r="G112" s="33"/>
      <c r="H112" s="31"/>
      <c r="I112" s="34"/>
      <c r="J112" s="31"/>
      <c r="K112" s="31"/>
      <c r="L112" s="31"/>
      <c r="M112" s="31"/>
      <c r="N112" s="31"/>
      <c r="O112" s="31"/>
      <c r="P112" s="31"/>
      <c r="Q112" s="31"/>
      <c r="R112" s="35"/>
      <c r="S112" s="31"/>
      <c r="T112" s="31"/>
      <c r="U112" s="31"/>
    </row>
    <row r="113" spans="1:21">
      <c r="A113" s="42">
        <f>SUBTOTAL(103,$B$6:$B113)</f>
        <v>108</v>
      </c>
      <c r="B113" s="40" t="s">
        <v>70</v>
      </c>
      <c r="C113" s="43" t="s">
        <v>12</v>
      </c>
      <c r="D113" s="31"/>
      <c r="E113" s="32"/>
      <c r="F113" s="31"/>
      <c r="G113" s="33"/>
      <c r="H113" s="31"/>
      <c r="I113" s="34"/>
      <c r="J113" s="31"/>
      <c r="K113" s="31"/>
      <c r="L113" s="31"/>
      <c r="M113" s="31"/>
      <c r="N113" s="31"/>
      <c r="O113" s="31"/>
      <c r="P113" s="31"/>
      <c r="Q113" s="31"/>
      <c r="R113" s="35"/>
      <c r="S113" s="31"/>
      <c r="T113" s="31"/>
      <c r="U113" s="31"/>
    </row>
    <row r="114" spans="1:21">
      <c r="A114" s="42">
        <f>SUBTOTAL(103,$B$6:$B114)</f>
        <v>109</v>
      </c>
      <c r="B114" s="40" t="s">
        <v>108</v>
      </c>
      <c r="C114" s="43" t="s">
        <v>12</v>
      </c>
      <c r="D114" s="31"/>
      <c r="E114" s="32"/>
      <c r="F114" s="31"/>
      <c r="G114" s="33"/>
      <c r="H114" s="31"/>
      <c r="I114" s="34"/>
      <c r="J114" s="31"/>
      <c r="K114" s="31"/>
      <c r="L114" s="31"/>
      <c r="M114" s="31"/>
      <c r="N114" s="31"/>
      <c r="O114" s="31"/>
      <c r="P114" s="31"/>
      <c r="Q114" s="31"/>
      <c r="R114" s="35"/>
      <c r="S114" s="31"/>
      <c r="T114" s="31"/>
      <c r="U114" s="31"/>
    </row>
    <row r="115" spans="1:21">
      <c r="A115" s="42">
        <f>SUBTOTAL(103,$B$6:$B115)</f>
        <v>110</v>
      </c>
      <c r="B115" s="40" t="s">
        <v>109</v>
      </c>
      <c r="C115" s="43" t="s">
        <v>12</v>
      </c>
      <c r="D115" s="31"/>
      <c r="E115" s="32"/>
      <c r="F115" s="31"/>
      <c r="G115" s="33"/>
      <c r="H115" s="31"/>
      <c r="I115" s="34"/>
      <c r="J115" s="31"/>
      <c r="K115" s="31"/>
      <c r="L115" s="31"/>
      <c r="M115" s="31"/>
      <c r="N115" s="31"/>
      <c r="O115" s="31"/>
      <c r="P115" s="31"/>
      <c r="Q115" s="31"/>
      <c r="R115" s="35"/>
      <c r="S115" s="31"/>
      <c r="T115" s="31"/>
      <c r="U115" s="31"/>
    </row>
    <row r="116" spans="1:21">
      <c r="A116" s="42">
        <f>SUBTOTAL(103,$B$6:$B116)</f>
        <v>111</v>
      </c>
      <c r="B116" s="40" t="s">
        <v>71</v>
      </c>
      <c r="C116" s="43" t="s">
        <v>12</v>
      </c>
      <c r="D116" s="31"/>
      <c r="E116" s="32"/>
      <c r="F116" s="31"/>
      <c r="G116" s="33"/>
      <c r="H116" s="31"/>
      <c r="I116" s="34"/>
      <c r="J116" s="31"/>
      <c r="K116" s="31"/>
      <c r="L116" s="31"/>
      <c r="M116" s="31"/>
      <c r="N116" s="31"/>
      <c r="O116" s="31"/>
      <c r="P116" s="31"/>
      <c r="Q116" s="31"/>
      <c r="R116" s="35"/>
      <c r="S116" s="31"/>
      <c r="T116" s="31"/>
      <c r="U116" s="31"/>
    </row>
    <row r="117" spans="1:21">
      <c r="A117" s="42">
        <f>SUBTOTAL(103,$B$6:$B117)</f>
        <v>112</v>
      </c>
      <c r="B117" s="40" t="s">
        <v>72</v>
      </c>
      <c r="C117" s="43" t="s">
        <v>12</v>
      </c>
      <c r="D117" s="31"/>
      <c r="E117" s="32"/>
      <c r="F117" s="31"/>
      <c r="G117" s="33"/>
      <c r="H117" s="31"/>
      <c r="I117" s="34"/>
      <c r="J117" s="31"/>
      <c r="K117" s="31"/>
      <c r="L117" s="31"/>
      <c r="M117" s="31"/>
      <c r="N117" s="31"/>
      <c r="O117" s="31"/>
      <c r="P117" s="31"/>
      <c r="Q117" s="31"/>
      <c r="R117" s="35"/>
      <c r="S117" s="31"/>
      <c r="T117" s="31"/>
      <c r="U117" s="31"/>
    </row>
    <row r="118" spans="1:21">
      <c r="A118" s="42">
        <f>SUBTOTAL(103,$B$6:$B118)</f>
        <v>113</v>
      </c>
      <c r="B118" s="40" t="s">
        <v>73</v>
      </c>
      <c r="C118" s="43" t="s">
        <v>12</v>
      </c>
      <c r="D118" s="31"/>
      <c r="E118" s="32"/>
      <c r="F118" s="31"/>
      <c r="G118" s="33"/>
      <c r="H118" s="31"/>
      <c r="I118" s="34"/>
      <c r="J118" s="31"/>
      <c r="K118" s="31"/>
      <c r="L118" s="31"/>
      <c r="M118" s="31"/>
      <c r="N118" s="31"/>
      <c r="O118" s="31"/>
      <c r="P118" s="31"/>
      <c r="Q118" s="31"/>
      <c r="R118" s="35"/>
      <c r="S118" s="31"/>
      <c r="T118" s="31"/>
      <c r="U118" s="31"/>
    </row>
    <row r="119" spans="1:21">
      <c r="A119" s="42">
        <f>SUBTOTAL(103,$B$6:$B119)</f>
        <v>114</v>
      </c>
      <c r="B119" s="40" t="s">
        <v>74</v>
      </c>
      <c r="C119" s="43" t="s">
        <v>12</v>
      </c>
      <c r="D119" s="31"/>
      <c r="E119" s="32"/>
      <c r="F119" s="31"/>
      <c r="G119" s="33"/>
      <c r="H119" s="31"/>
      <c r="I119" s="34"/>
      <c r="J119" s="31"/>
      <c r="K119" s="31"/>
      <c r="L119" s="31"/>
      <c r="M119" s="31"/>
      <c r="N119" s="31"/>
      <c r="O119" s="31"/>
      <c r="P119" s="31"/>
      <c r="Q119" s="31"/>
      <c r="R119" s="35"/>
      <c r="S119" s="31"/>
      <c r="T119" s="31"/>
      <c r="U119" s="31"/>
    </row>
    <row r="120" spans="1:21" ht="34.5">
      <c r="A120" s="42">
        <f>SUBTOTAL(103,$B$6:$B120)</f>
        <v>115</v>
      </c>
      <c r="B120" s="40" t="s">
        <v>198</v>
      </c>
      <c r="C120" s="43" t="s">
        <v>75</v>
      </c>
      <c r="D120" s="31"/>
      <c r="E120" s="32"/>
      <c r="F120" s="31"/>
      <c r="G120" s="33"/>
      <c r="H120" s="31"/>
      <c r="I120" s="34"/>
      <c r="J120" s="31"/>
      <c r="K120" s="31"/>
      <c r="L120" s="31"/>
      <c r="M120" s="31"/>
      <c r="N120" s="31"/>
      <c r="O120" s="31"/>
      <c r="P120" s="31"/>
      <c r="Q120" s="31"/>
      <c r="R120" s="35"/>
      <c r="S120" s="31"/>
      <c r="T120" s="31"/>
      <c r="U120" s="31"/>
    </row>
    <row r="121" spans="1:21">
      <c r="A121" s="42">
        <f>SUBTOTAL(103,$B$6:$B121)</f>
        <v>116</v>
      </c>
      <c r="B121" s="40" t="s">
        <v>76</v>
      </c>
      <c r="C121" s="43" t="s">
        <v>75</v>
      </c>
      <c r="D121" s="31"/>
      <c r="E121" s="32"/>
      <c r="F121" s="31"/>
      <c r="G121" s="33"/>
      <c r="H121" s="31"/>
      <c r="I121" s="34"/>
      <c r="J121" s="31"/>
      <c r="K121" s="31"/>
      <c r="L121" s="31"/>
      <c r="M121" s="31"/>
      <c r="N121" s="31"/>
      <c r="O121" s="31"/>
      <c r="P121" s="31"/>
      <c r="Q121" s="31"/>
      <c r="R121" s="35"/>
      <c r="S121" s="31"/>
      <c r="T121" s="31"/>
      <c r="U121" s="31"/>
    </row>
    <row r="122" spans="1:21">
      <c r="A122" s="42">
        <f>SUBTOTAL(103,$B$6:$B122)</f>
        <v>117</v>
      </c>
      <c r="B122" s="40" t="s">
        <v>77</v>
      </c>
      <c r="C122" s="43" t="s">
        <v>78</v>
      </c>
      <c r="D122" s="31"/>
      <c r="E122" s="32"/>
      <c r="F122" s="31"/>
      <c r="G122" s="33"/>
      <c r="H122" s="31"/>
      <c r="I122" s="34"/>
      <c r="J122" s="31"/>
      <c r="K122" s="31"/>
      <c r="L122" s="31"/>
      <c r="M122" s="31"/>
      <c r="N122" s="31"/>
      <c r="O122" s="31"/>
      <c r="P122" s="31"/>
      <c r="Q122" s="31"/>
      <c r="R122" s="35"/>
      <c r="S122" s="31"/>
      <c r="T122" s="31"/>
      <c r="U122" s="31"/>
    </row>
    <row r="123" spans="1:21">
      <c r="A123" s="42">
        <f>SUBTOTAL(103,$B$6:$B123)</f>
        <v>118</v>
      </c>
      <c r="B123" s="40" t="s">
        <v>79</v>
      </c>
      <c r="C123" s="43" t="s">
        <v>75</v>
      </c>
      <c r="D123" s="31"/>
      <c r="E123" s="32"/>
      <c r="F123" s="31"/>
      <c r="G123" s="33"/>
      <c r="H123" s="31"/>
      <c r="I123" s="34"/>
      <c r="J123" s="31"/>
      <c r="K123" s="31"/>
      <c r="L123" s="31"/>
      <c r="M123" s="31"/>
      <c r="N123" s="31"/>
      <c r="O123" s="31"/>
      <c r="P123" s="31"/>
      <c r="Q123" s="31"/>
      <c r="R123" s="35"/>
      <c r="S123" s="31"/>
      <c r="T123" s="31"/>
      <c r="U123" s="31"/>
    </row>
    <row r="124" spans="1:21">
      <c r="A124" s="42">
        <f>SUBTOTAL(103,$B$6:$B124)</f>
        <v>119</v>
      </c>
      <c r="B124" s="40" t="s">
        <v>149</v>
      </c>
      <c r="C124" s="43" t="s">
        <v>75</v>
      </c>
      <c r="D124" s="31"/>
      <c r="E124" s="32"/>
      <c r="F124" s="31"/>
      <c r="G124" s="33"/>
      <c r="H124" s="31"/>
      <c r="I124" s="34"/>
      <c r="J124" s="31"/>
      <c r="K124" s="31"/>
      <c r="L124" s="31"/>
      <c r="M124" s="31"/>
      <c r="N124" s="31"/>
      <c r="O124" s="31"/>
      <c r="P124" s="31"/>
      <c r="Q124" s="31"/>
      <c r="R124" s="35"/>
      <c r="S124" s="31"/>
      <c r="T124" s="31"/>
      <c r="U124" s="31"/>
    </row>
    <row r="125" spans="1:21">
      <c r="A125" s="42">
        <f>SUBTOTAL(103,$B$6:$B125)</f>
        <v>120</v>
      </c>
      <c r="B125" s="40" t="s">
        <v>150</v>
      </c>
      <c r="C125" s="43" t="s">
        <v>75</v>
      </c>
      <c r="D125" s="31"/>
      <c r="E125" s="32"/>
      <c r="F125" s="31"/>
      <c r="G125" s="33"/>
      <c r="H125" s="31"/>
      <c r="I125" s="34"/>
      <c r="J125" s="31"/>
      <c r="K125" s="31"/>
      <c r="L125" s="31"/>
      <c r="M125" s="31"/>
      <c r="N125" s="31"/>
      <c r="O125" s="31"/>
      <c r="P125" s="31"/>
      <c r="Q125" s="31"/>
      <c r="R125" s="35"/>
      <c r="S125" s="31"/>
      <c r="T125" s="31"/>
      <c r="U125" s="31"/>
    </row>
    <row r="126" spans="1:21" ht="31.5">
      <c r="A126" s="42">
        <f>SUBTOTAL(103,$B$6:$B126)</f>
        <v>121</v>
      </c>
      <c r="B126" s="40" t="s">
        <v>151</v>
      </c>
      <c r="C126" s="43" t="s">
        <v>75</v>
      </c>
      <c r="D126" s="31"/>
      <c r="E126" s="32"/>
      <c r="F126" s="31"/>
      <c r="G126" s="33"/>
      <c r="H126" s="31"/>
      <c r="I126" s="34"/>
      <c r="J126" s="31"/>
      <c r="K126" s="31"/>
      <c r="L126" s="31"/>
      <c r="M126" s="31"/>
      <c r="N126" s="31"/>
      <c r="O126" s="31"/>
      <c r="P126" s="31"/>
      <c r="Q126" s="31"/>
      <c r="R126" s="35"/>
      <c r="S126" s="31"/>
      <c r="T126" s="31"/>
      <c r="U126" s="31"/>
    </row>
    <row r="127" spans="1:21" ht="31.5">
      <c r="A127" s="42">
        <f>SUBTOTAL(103,$B$6:$B127)</f>
        <v>122</v>
      </c>
      <c r="B127" s="40" t="s">
        <v>80</v>
      </c>
      <c r="C127" s="43" t="s">
        <v>81</v>
      </c>
      <c r="D127" s="31"/>
      <c r="E127" s="32"/>
      <c r="F127" s="31"/>
      <c r="G127" s="33"/>
      <c r="H127" s="31"/>
      <c r="I127" s="34"/>
      <c r="J127" s="31"/>
      <c r="K127" s="31"/>
      <c r="L127" s="31"/>
      <c r="M127" s="31"/>
      <c r="N127" s="31"/>
      <c r="O127" s="31"/>
      <c r="P127" s="31"/>
      <c r="Q127" s="31"/>
      <c r="R127" s="35"/>
      <c r="S127" s="31"/>
      <c r="T127" s="31"/>
      <c r="U127" s="31"/>
    </row>
    <row r="128" spans="1:21" ht="31.5">
      <c r="A128" s="42">
        <f>SUBTOTAL(103,$B$6:$B128)</f>
        <v>123</v>
      </c>
      <c r="B128" s="40" t="s">
        <v>82</v>
      </c>
      <c r="C128" s="43" t="s">
        <v>81</v>
      </c>
      <c r="D128" s="31"/>
      <c r="E128" s="32"/>
      <c r="F128" s="31"/>
      <c r="G128" s="33"/>
      <c r="H128" s="31"/>
      <c r="I128" s="34"/>
      <c r="J128" s="31"/>
      <c r="K128" s="31"/>
      <c r="L128" s="31"/>
      <c r="M128" s="31"/>
      <c r="N128" s="31"/>
      <c r="O128" s="31"/>
      <c r="P128" s="31"/>
      <c r="Q128" s="31"/>
      <c r="R128" s="35"/>
      <c r="S128" s="31"/>
      <c r="T128" s="31"/>
      <c r="U128" s="31"/>
    </row>
    <row r="129" spans="1:21" ht="31.5">
      <c r="A129" s="42">
        <f>SUBTOTAL(103,$B$6:$B129)</f>
        <v>124</v>
      </c>
      <c r="B129" s="40" t="s">
        <v>168</v>
      </c>
      <c r="C129" s="43" t="s">
        <v>83</v>
      </c>
      <c r="D129" s="31"/>
      <c r="E129" s="32"/>
      <c r="F129" s="31"/>
      <c r="G129" s="33"/>
      <c r="H129" s="31"/>
      <c r="I129" s="34"/>
      <c r="J129" s="31"/>
      <c r="K129" s="31"/>
      <c r="L129" s="31"/>
      <c r="M129" s="31"/>
      <c r="N129" s="31"/>
      <c r="O129" s="31"/>
      <c r="P129" s="31"/>
      <c r="Q129" s="31"/>
      <c r="R129" s="35"/>
      <c r="S129" s="31"/>
      <c r="T129" s="31"/>
      <c r="U129" s="31"/>
    </row>
    <row r="130" spans="1:21" ht="31.5">
      <c r="A130" s="42">
        <f>SUBTOTAL(103,$B$6:$B130)</f>
        <v>125</v>
      </c>
      <c r="B130" s="40" t="s">
        <v>167</v>
      </c>
      <c r="C130" s="43" t="s">
        <v>83</v>
      </c>
      <c r="D130" s="31"/>
      <c r="E130" s="32"/>
      <c r="F130" s="31"/>
      <c r="G130" s="33"/>
      <c r="H130" s="31"/>
      <c r="I130" s="34"/>
      <c r="J130" s="31"/>
      <c r="K130" s="31"/>
      <c r="L130" s="31"/>
      <c r="M130" s="31"/>
      <c r="N130" s="31"/>
      <c r="O130" s="31"/>
      <c r="P130" s="31"/>
      <c r="Q130" s="31"/>
      <c r="R130" s="35"/>
      <c r="S130" s="31"/>
      <c r="T130" s="31"/>
      <c r="U130" s="31"/>
    </row>
    <row r="131" spans="1:21">
      <c r="A131" s="42">
        <f>SUBTOTAL(103,$B$6:$B131)</f>
        <v>126</v>
      </c>
      <c r="B131" s="40" t="s">
        <v>84</v>
      </c>
      <c r="C131" s="43" t="s">
        <v>78</v>
      </c>
      <c r="D131" s="31"/>
      <c r="E131" s="32"/>
      <c r="F131" s="31"/>
      <c r="G131" s="33"/>
      <c r="H131" s="31"/>
      <c r="I131" s="34"/>
      <c r="J131" s="31"/>
      <c r="K131" s="31"/>
      <c r="L131" s="31"/>
      <c r="M131" s="31"/>
      <c r="N131" s="31"/>
      <c r="O131" s="31"/>
      <c r="P131" s="31"/>
      <c r="Q131" s="31"/>
      <c r="R131" s="35"/>
      <c r="S131" s="31"/>
      <c r="T131" s="31"/>
      <c r="U131" s="31"/>
    </row>
    <row r="132" spans="1:21">
      <c r="A132" s="42">
        <f>SUBTOTAL(103,$B$6:$B132)</f>
        <v>127</v>
      </c>
      <c r="B132" s="40" t="s">
        <v>85</v>
      </c>
      <c r="C132" s="43" t="s">
        <v>86</v>
      </c>
      <c r="D132" s="31"/>
      <c r="E132" s="32"/>
      <c r="F132" s="31"/>
      <c r="G132" s="33"/>
      <c r="H132" s="31"/>
      <c r="I132" s="34"/>
      <c r="J132" s="31"/>
      <c r="K132" s="31"/>
      <c r="L132" s="31"/>
      <c r="M132" s="31"/>
      <c r="N132" s="31"/>
      <c r="O132" s="31"/>
      <c r="P132" s="31"/>
      <c r="Q132" s="31"/>
      <c r="R132" s="35"/>
      <c r="S132" s="31"/>
      <c r="T132" s="31"/>
      <c r="U132" s="31"/>
    </row>
    <row r="133" spans="1:21">
      <c r="A133" s="42">
        <f>SUBTOTAL(103,$B$6:$B133)</f>
        <v>128</v>
      </c>
      <c r="B133" s="40" t="s">
        <v>87</v>
      </c>
      <c r="C133" s="43" t="s">
        <v>86</v>
      </c>
      <c r="D133" s="31"/>
      <c r="E133" s="32"/>
      <c r="F133" s="31"/>
      <c r="G133" s="33"/>
      <c r="H133" s="31"/>
      <c r="I133" s="34"/>
      <c r="J133" s="31"/>
      <c r="K133" s="31"/>
      <c r="L133" s="31"/>
      <c r="M133" s="31"/>
      <c r="N133" s="31"/>
      <c r="O133" s="31"/>
      <c r="P133" s="31"/>
      <c r="Q133" s="31"/>
      <c r="R133" s="35"/>
      <c r="S133" s="31"/>
      <c r="T133" s="31"/>
      <c r="U133" s="31"/>
    </row>
    <row r="134" spans="1:21">
      <c r="A134" s="42">
        <f>SUBTOTAL(103,$B$6:$B134)</f>
        <v>129</v>
      </c>
      <c r="B134" s="40" t="s">
        <v>88</v>
      </c>
      <c r="C134" s="43" t="s">
        <v>75</v>
      </c>
      <c r="D134" s="31"/>
      <c r="E134" s="32"/>
      <c r="F134" s="31"/>
      <c r="G134" s="33"/>
      <c r="H134" s="31"/>
      <c r="I134" s="34"/>
      <c r="J134" s="31"/>
      <c r="K134" s="31"/>
      <c r="L134" s="31"/>
      <c r="M134" s="31"/>
      <c r="N134" s="31"/>
      <c r="O134" s="31"/>
      <c r="P134" s="31"/>
      <c r="Q134" s="31"/>
      <c r="R134" s="35"/>
      <c r="S134" s="31"/>
      <c r="T134" s="31"/>
      <c r="U134" s="31"/>
    </row>
    <row r="135" spans="1:21">
      <c r="A135" s="42">
        <f>SUBTOTAL(103,$B$6:$B135)</f>
        <v>130</v>
      </c>
      <c r="B135" s="40" t="s">
        <v>89</v>
      </c>
      <c r="C135" s="43" t="s">
        <v>75</v>
      </c>
      <c r="D135" s="31"/>
      <c r="E135" s="32"/>
      <c r="F135" s="31"/>
      <c r="G135" s="33"/>
      <c r="H135" s="31"/>
      <c r="I135" s="34"/>
      <c r="J135" s="31"/>
      <c r="K135" s="31"/>
      <c r="L135" s="31"/>
      <c r="M135" s="31"/>
      <c r="N135" s="31"/>
      <c r="O135" s="31"/>
      <c r="P135" s="31"/>
      <c r="Q135" s="31"/>
      <c r="R135" s="35"/>
      <c r="S135" s="31"/>
      <c r="T135" s="31"/>
      <c r="U135" s="31"/>
    </row>
    <row r="136" spans="1:21">
      <c r="A136" s="42">
        <f>SUBTOTAL(103,$B$6:$B136)</f>
        <v>131</v>
      </c>
      <c r="B136" s="40" t="s">
        <v>90</v>
      </c>
      <c r="C136" s="43" t="s">
        <v>78</v>
      </c>
      <c r="D136" s="31"/>
      <c r="E136" s="32"/>
      <c r="F136" s="31"/>
      <c r="G136" s="33"/>
      <c r="H136" s="31"/>
      <c r="I136" s="34"/>
      <c r="J136" s="31"/>
      <c r="K136" s="31"/>
      <c r="L136" s="31"/>
      <c r="M136" s="31"/>
      <c r="N136" s="31"/>
      <c r="O136" s="31"/>
      <c r="P136" s="31"/>
      <c r="Q136" s="31"/>
      <c r="R136" s="35"/>
      <c r="S136" s="31"/>
      <c r="T136" s="31"/>
      <c r="U136" s="31"/>
    </row>
    <row r="137" spans="1:21" ht="31.5">
      <c r="A137" s="42">
        <f>SUBTOTAL(103,$B$6:$B137)</f>
        <v>132</v>
      </c>
      <c r="B137" s="40" t="s">
        <v>91</v>
      </c>
      <c r="C137" s="43" t="s">
        <v>78</v>
      </c>
      <c r="D137" s="31"/>
      <c r="E137" s="32"/>
      <c r="F137" s="31"/>
      <c r="G137" s="33"/>
      <c r="H137" s="31"/>
      <c r="I137" s="34"/>
      <c r="J137" s="31"/>
      <c r="K137" s="31"/>
      <c r="L137" s="31"/>
      <c r="M137" s="31"/>
      <c r="N137" s="31"/>
      <c r="O137" s="31"/>
      <c r="P137" s="31"/>
      <c r="Q137" s="31"/>
      <c r="R137" s="35"/>
      <c r="S137" s="31"/>
      <c r="T137" s="31"/>
      <c r="U137" s="31"/>
    </row>
    <row r="138" spans="1:21">
      <c r="A138" s="42">
        <f>SUBTOTAL(103,$B$6:$B138)</f>
        <v>133</v>
      </c>
      <c r="B138" s="40" t="s">
        <v>92</v>
      </c>
      <c r="C138" s="43" t="s">
        <v>78</v>
      </c>
      <c r="D138" s="31"/>
      <c r="E138" s="32"/>
      <c r="F138" s="31"/>
      <c r="G138" s="33"/>
      <c r="H138" s="31"/>
      <c r="I138" s="34"/>
      <c r="J138" s="31"/>
      <c r="K138" s="31"/>
      <c r="L138" s="31"/>
      <c r="M138" s="31"/>
      <c r="N138" s="31"/>
      <c r="O138" s="31"/>
      <c r="P138" s="31"/>
      <c r="Q138" s="31"/>
      <c r="R138" s="35"/>
      <c r="S138" s="31"/>
      <c r="T138" s="31"/>
      <c r="U138" s="31"/>
    </row>
    <row r="139" spans="1:21">
      <c r="A139" s="42">
        <f>SUBTOTAL(103,$B$6:$B139)</f>
        <v>134</v>
      </c>
      <c r="B139" s="40" t="s">
        <v>93</v>
      </c>
      <c r="C139" s="43" t="s">
        <v>78</v>
      </c>
      <c r="D139" s="31"/>
      <c r="E139" s="32"/>
      <c r="F139" s="31"/>
      <c r="G139" s="33"/>
      <c r="H139" s="31"/>
      <c r="I139" s="34"/>
      <c r="J139" s="31"/>
      <c r="K139" s="31"/>
      <c r="L139" s="31"/>
      <c r="M139" s="31"/>
      <c r="N139" s="31"/>
      <c r="O139" s="31"/>
      <c r="P139" s="31"/>
      <c r="Q139" s="31"/>
      <c r="R139" s="35"/>
      <c r="S139" s="31"/>
      <c r="T139" s="31"/>
      <c r="U139" s="31"/>
    </row>
    <row r="140" spans="1:21" ht="31.5">
      <c r="A140" s="42">
        <f>SUBTOTAL(103,$B$6:$B140)</f>
        <v>135</v>
      </c>
      <c r="B140" s="40" t="s">
        <v>94</v>
      </c>
      <c r="C140" s="43" t="s">
        <v>78</v>
      </c>
      <c r="D140" s="31"/>
      <c r="E140" s="32"/>
      <c r="F140" s="31"/>
      <c r="G140" s="33"/>
      <c r="H140" s="31"/>
      <c r="I140" s="34"/>
      <c r="J140" s="31"/>
      <c r="K140" s="31"/>
      <c r="L140" s="31"/>
      <c r="M140" s="31"/>
      <c r="N140" s="31"/>
      <c r="O140" s="31"/>
      <c r="P140" s="31"/>
      <c r="Q140" s="31"/>
      <c r="R140" s="35"/>
      <c r="S140" s="31"/>
      <c r="T140" s="31"/>
      <c r="U140" s="31"/>
    </row>
    <row r="141" spans="1:21">
      <c r="A141" s="42">
        <f>SUBTOTAL(103,$B$6:$B141)</f>
        <v>136</v>
      </c>
      <c r="B141" s="39" t="s">
        <v>96</v>
      </c>
      <c r="C141" s="43" t="s">
        <v>95</v>
      </c>
      <c r="D141" s="31"/>
      <c r="E141" s="32"/>
      <c r="F141" s="31"/>
      <c r="G141" s="33"/>
      <c r="H141" s="31"/>
      <c r="I141" s="34"/>
      <c r="J141" s="31"/>
      <c r="K141" s="31"/>
      <c r="L141" s="31"/>
      <c r="M141" s="31"/>
      <c r="N141" s="31"/>
      <c r="O141" s="31"/>
      <c r="P141" s="31"/>
      <c r="Q141" s="31"/>
      <c r="R141" s="35"/>
      <c r="S141" s="31"/>
      <c r="T141" s="31"/>
      <c r="U141" s="31"/>
    </row>
  </sheetData>
  <mergeCells count="22">
    <mergeCell ref="B1:U1"/>
    <mergeCell ref="C3:C5"/>
    <mergeCell ref="D3:D5"/>
    <mergeCell ref="E3:E5"/>
    <mergeCell ref="F3:F5"/>
    <mergeCell ref="G3:G5"/>
    <mergeCell ref="H3:H5"/>
    <mergeCell ref="U3:U5"/>
    <mergeCell ref="B3:B5"/>
    <mergeCell ref="S3:S5"/>
    <mergeCell ref="T3:T5"/>
    <mergeCell ref="A3:A5"/>
    <mergeCell ref="O3:O5"/>
    <mergeCell ref="P3:P5"/>
    <mergeCell ref="Q3:Q5"/>
    <mergeCell ref="R3:R5"/>
    <mergeCell ref="I3:I5"/>
    <mergeCell ref="J3:J5"/>
    <mergeCell ref="K3:K5"/>
    <mergeCell ref="L3:L5"/>
    <mergeCell ref="M3:M5"/>
    <mergeCell ref="N3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TPC</cp:lastModifiedBy>
  <cp:lastPrinted>2026-01-15T07:34:14Z</cp:lastPrinted>
  <dcterms:created xsi:type="dcterms:W3CDTF">2022-11-12T09:08:00Z</dcterms:created>
  <dcterms:modified xsi:type="dcterms:W3CDTF">2026-01-15T07:36:43Z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2465F5ECB00B48C8B0D7DA1F15B0EACB</vt:lpwstr>
  </property>
  <property fmtid="{D5CDD505-2E9C-101B-9397-08002B2CF9AE}" pid="3" name="KSOProductBuildVer">
    <vt:lpwstr>1033-11.2.0.11537</vt:lpwstr>
  </property>
</Properties>
</file>